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arias\Desktop\CUENTA PUBLICA ANUAL\2018\FORMATOS LDF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D151" i="1"/>
  <c r="E151" i="1"/>
  <c r="F151" i="1"/>
  <c r="G151" i="1"/>
  <c r="H151" i="1"/>
  <c r="C151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34" i="1"/>
  <c r="E134" i="1"/>
  <c r="F134" i="1"/>
  <c r="G134" i="1"/>
  <c r="H134" i="1"/>
  <c r="C134" i="1"/>
  <c r="D124" i="1"/>
  <c r="E124" i="1"/>
  <c r="F124" i="1"/>
  <c r="G124" i="1"/>
  <c r="H124" i="1"/>
  <c r="C124" i="1"/>
  <c r="D114" i="1"/>
  <c r="E114" i="1"/>
  <c r="F114" i="1"/>
  <c r="G114" i="1"/>
  <c r="H114" i="1"/>
  <c r="C114" i="1"/>
  <c r="D104" i="1"/>
  <c r="E104" i="1"/>
  <c r="F104" i="1"/>
  <c r="G104" i="1"/>
  <c r="H104" i="1"/>
  <c r="C104" i="1"/>
  <c r="D94" i="1"/>
  <c r="E94" i="1"/>
  <c r="F94" i="1"/>
  <c r="G94" i="1"/>
  <c r="H94" i="1"/>
  <c r="C94" i="1"/>
  <c r="D86" i="1"/>
  <c r="E86" i="1"/>
  <c r="F86" i="1"/>
  <c r="G86" i="1"/>
  <c r="H86" i="1"/>
  <c r="C86" i="1"/>
  <c r="D38" i="1"/>
  <c r="E38" i="1"/>
  <c r="F38" i="1"/>
  <c r="G38" i="1"/>
  <c r="H38" i="1"/>
  <c r="C38" i="1"/>
  <c r="C71" i="1"/>
  <c r="D75" i="1"/>
  <c r="E75" i="1"/>
  <c r="F75" i="1"/>
  <c r="G75" i="1"/>
  <c r="H75" i="1"/>
  <c r="C75" i="1"/>
  <c r="D62" i="1"/>
  <c r="E62" i="1"/>
  <c r="F62" i="1"/>
  <c r="G62" i="1"/>
  <c r="H62" i="1"/>
  <c r="C62" i="1"/>
  <c r="C58" i="1"/>
  <c r="D58" i="1"/>
  <c r="E58" i="1"/>
  <c r="F58" i="1"/>
  <c r="G58" i="1"/>
  <c r="H58" i="1"/>
  <c r="D48" i="1"/>
  <c r="E48" i="1"/>
  <c r="F48" i="1"/>
  <c r="G48" i="1"/>
  <c r="H48" i="1"/>
  <c r="C48" i="1"/>
  <c r="H28" i="1"/>
  <c r="G28" i="1"/>
  <c r="D18" i="1"/>
  <c r="E18" i="1"/>
  <c r="F18" i="1"/>
  <c r="G18" i="1"/>
  <c r="H18" i="1"/>
  <c r="C18" i="1"/>
  <c r="H84" i="1" l="1"/>
  <c r="C84" i="1"/>
  <c r="G84" i="1"/>
  <c r="D84" i="1"/>
  <c r="E84" i="1"/>
  <c r="F84" i="1"/>
  <c r="C10" i="1"/>
  <c r="C9" i="1" s="1"/>
  <c r="C160" i="1" s="1"/>
  <c r="D10" i="1"/>
  <c r="D9" i="1" s="1"/>
  <c r="E10" i="1"/>
  <c r="E9" i="1" s="1"/>
  <c r="F10" i="1"/>
  <c r="F9" i="1" s="1"/>
  <c r="G10" i="1"/>
  <c r="G9" i="1" s="1"/>
  <c r="H10" i="1"/>
  <c r="H9" i="1" s="1"/>
  <c r="D160" i="1" l="1"/>
  <c r="G160" i="1"/>
  <c r="H160" i="1"/>
  <c r="F160" i="1"/>
  <c r="E160" i="1"/>
</calcChain>
</file>

<file path=xl/sharedStrings.xml><?xml version="1.0" encoding="utf-8"?>
<sst xmlns="http://schemas.openxmlformats.org/spreadsheetml/2006/main" count="162" uniqueCount="89">
  <si>
    <t>(PESOS)</t>
  </si>
  <si>
    <t>Aprobado (d)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</si>
  <si>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</si>
  <si>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</si>
  <si>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</si>
  <si>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</si>
  <si>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</si>
  <si>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</si>
  <si>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</si>
  <si>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</si>
  <si>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</si>
  <si>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</si>
  <si>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</si>
  <si>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</si>
  <si>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</si>
  <si>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</si>
  <si>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</si>
  <si>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</si>
  <si>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</si>
  <si>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</si>
  <si>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</si>
  <si>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</si>
  <si>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</si>
  <si>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</si>
  <si>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</si>
  <si>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</si>
  <si>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</si>
  <si>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</si>
  <si>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</si>
  <si>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</si>
  <si>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</si>
  <si>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</si>
  <si>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</si>
  <si>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</si>
  <si>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</si>
  <si>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</si>
  <si>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</si>
  <si>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</si>
  <si>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</si>
  <si>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</si>
  <si>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</si>
  <si>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</si>
  <si>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</si>
  <si>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</si>
  <si>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</si>
  <si>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</si>
  <si>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</si>
  <si>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</si>
  <si>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</si>
  <si>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</si>
  <si>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</si>
  <si>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</si>
  <si>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</si>
  <si>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</si>
  <si>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</si>
  <si>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</si>
  <si>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</si>
  <si>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</si>
  <si>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</si>
  <si>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</si>
  <si>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</si>
  <si>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</si>
  <si>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</si>
  <si>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</si>
  <si>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</si>
  <si>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</si>
  <si>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</si>
  <si>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</si>
  <si>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</si>
  <si>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</si>
  <si>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</si>
  <si>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</si>
  <si>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</si>
  <si>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</si>
  <si>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</si>
  <si>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</si>
  <si>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</si>
  <si>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</si>
  <si>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</si>
  <si>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</si>
  <si>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</si>
  <si>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</si>
  <si>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</si>
  <si>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</si>
  <si>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</si>
  <si>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</si>
  <si>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Concepto </t>
  </si>
  <si>
    <t>MUNICIPIO DE ZAPOPAN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</si>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</sst>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5" fillId="0" borderId="0" xfId="0" applyFont="1"/>
    <xf numFmtId="43" fontId="2" fillId="0" borderId="7" xfId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37" fontId="6" fillId="2" borderId="15" xfId="1" applyNumberFormat="1" applyFont="1" applyFill="1" applyBorder="1" applyAlignment="1" applyProtection="1">
      <alignment horizontal="center" vertical="center" wrapText="1"/>
    </xf>
    <xf numFmtId="37" fontId="6" fillId="2" borderId="3" xfId="1" applyNumberFormat="1" applyFont="1" applyFill="1" applyBorder="1" applyAlignment="1" applyProtection="1">
      <alignment horizontal="center" vertical="center" wrapText="1"/>
    </xf>
    <xf numFmtId="37" fontId="6" fillId="2" borderId="16" xfId="1" applyNumberFormat="1" applyFont="1" applyFill="1" applyBorder="1" applyAlignment="1" applyProtection="1">
      <alignment horizontal="center" vertical="center" wrapText="1"/>
    </xf>
    <xf numFmtId="37" fontId="6" fillId="2" borderId="17" xfId="1" applyNumberFormat="1" applyFont="1" applyFill="1" applyBorder="1" applyAlignment="1" applyProtection="1">
      <alignment horizontal="center" vertical="center" wrapText="1"/>
    </xf>
    <xf numFmtId="37" fontId="6" fillId="2" borderId="18" xfId="1" applyNumberFormat="1" applyFont="1" applyFill="1" applyBorder="1" applyAlignment="1" applyProtection="1">
      <alignment horizontal="center" vertical="center" wrapText="1"/>
    </xf>
    <xf numFmtId="0" fontId="6" fillId="3" borderId="19" xfId="1" applyNumberFormat="1" applyFont="1" applyFill="1" applyBorder="1" applyAlignment="1" applyProtection="1">
      <alignment horizontal="center" vertical="center"/>
    </xf>
    <xf numFmtId="0" fontId="6" fillId="3" borderId="20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7" fontId="6" fillId="2" borderId="21" xfId="1" applyNumberFormat="1" applyFont="1" applyFill="1" applyBorder="1" applyAlignment="1" applyProtection="1">
      <alignment horizontal="center" vertical="center" wrapText="1"/>
    </xf>
    <xf numFmtId="37" fontId="6" fillId="2" borderId="11" xfId="1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1757796</xdr:colOff>
      <xdr:row>4</xdr:row>
      <xdr:rowOff>337704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9796" cy="1177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zoomScale="110" zoomScaleNormal="110" workbookViewId="0">
      <selection activeCell="C7" sqref="C7:G7"/>
    </sheetView>
  </sheetViews>
  <sheetFormatPr baseColWidth="10" defaultRowHeight="12" x14ac:dyDescent="0.2"/>
  <cols>
    <col min="1" max="1" width="11.42578125" style="1"/>
    <col min="2" max="2" width="32.85546875" style="1" customWidth="1"/>
    <col min="3" max="3" width="15.85546875" style="1" bestFit="1" customWidth="1"/>
    <col min="4" max="4" width="14.42578125" style="1" bestFit="1" customWidth="1"/>
    <col min="5" max="8" width="15.85546875" style="1" bestFit="1" customWidth="1"/>
    <col min="9" max="16384" width="11.42578125" style="1"/>
  </cols>
  <sheetData>
    <row r="1" spans="1:8" ht="23.25" customHeight="1" x14ac:dyDescent="0.2">
      <c r="A1" s="25" t="s">
        <v>87</v>
      </c>
      <c r="B1" s="26"/>
      <c r="C1" s="26"/>
      <c r="D1" s="26"/>
      <c r="E1" s="26"/>
      <c r="F1" s="26"/>
      <c r="G1" s="26"/>
      <c r="H1" s="27"/>
    </row>
    <row r="2" spans="1:8" ht="18.75" customHeight="1" x14ac:dyDescent="0.2">
      <c r="A2" s="28" t="s">
        <v>4</v>
      </c>
      <c r="B2" s="29"/>
      <c r="C2" s="29"/>
      <c r="D2" s="29"/>
      <c r="E2" s="29"/>
      <c r="F2" s="29"/>
      <c r="G2" s="29"/>
      <c r="H2" s="30"/>
    </row>
    <row r="3" spans="1:8" ht="11.25" customHeight="1" x14ac:dyDescent="0.2">
      <c r="A3" s="28" t="s">
        <v>5</v>
      </c>
      <c r="B3" s="29"/>
      <c r="C3" s="29"/>
      <c r="D3" s="29"/>
      <c r="E3" s="29"/>
      <c r="F3" s="29"/>
      <c r="G3" s="29"/>
      <c r="H3" s="30"/>
    </row>
    <row r="4" spans="1:8" x14ac:dyDescent="0.2">
      <c r="A4" s="28" t="s">
        <v>88</v>
      </c>
      <c r="B4" s="29"/>
      <c r="C4" s="29"/>
      <c r="D4" s="29"/>
      <c r="E4" s="29"/>
      <c r="F4" s="29"/>
      <c r="G4" s="29"/>
      <c r="H4" s="30"/>
    </row>
    <row r="5" spans="1:8" ht="28.5" customHeight="1" thickBot="1" x14ac:dyDescent="0.25">
      <c r="A5" s="31" t="s">
        <v>0</v>
      </c>
      <c r="B5" s="32"/>
      <c r="C5" s="32"/>
      <c r="D5" s="32"/>
      <c r="E5" s="32"/>
      <c r="F5" s="32"/>
      <c r="G5" s="32"/>
      <c r="H5" s="33"/>
    </row>
    <row r="6" spans="1:8" s="15" customFormat="1" ht="12.75" thickBot="1" x14ac:dyDescent="0.25">
      <c r="A6" s="14"/>
      <c r="B6" s="16"/>
      <c r="C6" s="19"/>
      <c r="D6" s="19"/>
      <c r="E6" s="19"/>
      <c r="F6" s="19"/>
      <c r="G6" s="19"/>
      <c r="H6" s="16"/>
    </row>
    <row r="7" spans="1:8" ht="26.25" customHeight="1" x14ac:dyDescent="0.2">
      <c r="A7" s="47" t="s">
        <v>86</v>
      </c>
      <c r="B7" s="48"/>
      <c r="C7" s="36" t="s">
        <v>6</v>
      </c>
      <c r="D7" s="37"/>
      <c r="E7" s="37"/>
      <c r="F7" s="37"/>
      <c r="G7" s="38"/>
      <c r="H7" s="39" t="s">
        <v>7</v>
      </c>
    </row>
    <row r="8" spans="1:8" ht="13.5" customHeight="1" thickBot="1" x14ac:dyDescent="0.25">
      <c r="A8" s="34"/>
      <c r="B8" s="35"/>
      <c r="C8" s="20" t="s">
        <v>1</v>
      </c>
      <c r="D8" s="20" t="s">
        <v>8</v>
      </c>
      <c r="E8" s="20" t="s">
        <v>9</v>
      </c>
      <c r="F8" s="20" t="s">
        <v>2</v>
      </c>
      <c r="G8" s="20" t="s">
        <v>3</v>
      </c>
      <c r="H8" s="40"/>
    </row>
    <row r="9" spans="1:8" ht="12.75" customHeight="1" x14ac:dyDescent="0.2">
      <c r="A9" s="41" t="s">
        <v>10</v>
      </c>
      <c r="B9" s="42"/>
      <c r="C9" s="13">
        <f>SUM(C10+C18+C28+C38+C48+C58+C62+C75)</f>
        <v>6749302976.9099998</v>
      </c>
      <c r="D9" s="13">
        <f t="shared" ref="D9:H9" si="0">SUM(D10+D18+D28+D38+D48+D58+D62+D75)</f>
        <v>274975374.96000004</v>
      </c>
      <c r="E9" s="13">
        <f t="shared" si="0"/>
        <v>7024278351.8700008</v>
      </c>
      <c r="F9" s="13">
        <f t="shared" si="0"/>
        <v>3277198158.6699996</v>
      </c>
      <c r="G9" s="13">
        <f t="shared" si="0"/>
        <v>2939308510.6900001</v>
      </c>
      <c r="H9" s="13">
        <f t="shared" si="0"/>
        <v>3747080193.1999998</v>
      </c>
    </row>
    <row r="10" spans="1:8" s="12" customFormat="1" x14ac:dyDescent="0.2">
      <c r="A10" s="23" t="s">
        <v>11</v>
      </c>
      <c r="B10" s="24"/>
      <c r="C10" s="7">
        <f t="shared" ref="C10:H10" si="1">SUM(C11:C17)</f>
        <v>3250162500.4099998</v>
      </c>
      <c r="D10" s="7">
        <f t="shared" si="1"/>
        <v>-107511991.05999999</v>
      </c>
      <c r="E10" s="7">
        <f t="shared" si="1"/>
        <v>3142650509.3499999</v>
      </c>
      <c r="F10" s="7">
        <f t="shared" si="1"/>
        <v>1510389818.7999997</v>
      </c>
      <c r="G10" s="7">
        <f t="shared" si="1"/>
        <v>1481603815.4399998</v>
      </c>
      <c r="H10" s="7">
        <f t="shared" si="1"/>
        <v>1632260690.55</v>
      </c>
    </row>
    <row r="11" spans="1:8" x14ac:dyDescent="0.2">
      <c r="A11" s="2" t="s">
        <v>12</v>
      </c>
      <c r="B11" s="17"/>
      <c r="C11" s="5">
        <v>1630223921.1099999</v>
      </c>
      <c r="D11" s="6">
        <v>32418000</v>
      </c>
      <c r="E11" s="6">
        <v>1662641921.1099999</v>
      </c>
      <c r="F11" s="6">
        <v>729552705.67999995</v>
      </c>
      <c r="G11" s="6">
        <v>729552705.67999995</v>
      </c>
      <c r="H11" s="6">
        <v>933089215.42999995</v>
      </c>
    </row>
    <row r="12" spans="1:8" x14ac:dyDescent="0.2">
      <c r="A12" s="2" t="s">
        <v>13</v>
      </c>
      <c r="B12" s="17"/>
      <c r="C12" s="5">
        <v>118497760</v>
      </c>
      <c r="D12" s="6">
        <v>51100000</v>
      </c>
      <c r="E12" s="6">
        <v>169597760</v>
      </c>
      <c r="F12" s="6">
        <v>140498039.72999999</v>
      </c>
      <c r="G12" s="6">
        <v>140498039.72999999</v>
      </c>
      <c r="H12" s="6">
        <v>29099720.27</v>
      </c>
    </row>
    <row r="13" spans="1:8" x14ac:dyDescent="0.2">
      <c r="A13" s="2" t="s">
        <v>14</v>
      </c>
      <c r="B13" s="17"/>
      <c r="C13" s="5">
        <v>341818148.23000002</v>
      </c>
      <c r="D13" s="6">
        <v>-96796396.920000002</v>
      </c>
      <c r="E13" s="6">
        <v>245021751.31</v>
      </c>
      <c r="F13" s="6">
        <v>109616325.84999999</v>
      </c>
      <c r="G13" s="6">
        <v>109616325.84999999</v>
      </c>
      <c r="H13" s="6">
        <v>135405425.46000001</v>
      </c>
    </row>
    <row r="14" spans="1:8" x14ac:dyDescent="0.2">
      <c r="A14" s="2" t="s">
        <v>15</v>
      </c>
      <c r="B14" s="17"/>
      <c r="C14" s="5">
        <v>531908431.13999999</v>
      </c>
      <c r="D14" s="6">
        <v>-43836475.079999998</v>
      </c>
      <c r="E14" s="6">
        <v>488071956.06</v>
      </c>
      <c r="F14" s="6">
        <v>252541555.63</v>
      </c>
      <c r="G14" s="6">
        <v>223802693.63</v>
      </c>
      <c r="H14" s="6">
        <v>235530400.43000001</v>
      </c>
    </row>
    <row r="15" spans="1:8" x14ac:dyDescent="0.2">
      <c r="A15" s="2" t="s">
        <v>16</v>
      </c>
      <c r="B15" s="17"/>
      <c r="C15" s="5">
        <v>510508039.93000001</v>
      </c>
      <c r="D15" s="6">
        <v>20654811.510000002</v>
      </c>
      <c r="E15" s="6">
        <v>531162851.44</v>
      </c>
      <c r="F15" s="6">
        <v>251247087.80000001</v>
      </c>
      <c r="G15" s="6">
        <v>251199946.44</v>
      </c>
      <c r="H15" s="6">
        <v>279915763.63999999</v>
      </c>
    </row>
    <row r="16" spans="1:8" x14ac:dyDescent="0.2">
      <c r="A16" s="2" t="s">
        <v>17</v>
      </c>
      <c r="B16" s="17"/>
      <c r="C16" s="5">
        <v>72706200</v>
      </c>
      <c r="D16" s="6">
        <v>-72706200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2">
      <c r="A17" s="2" t="s">
        <v>18</v>
      </c>
      <c r="B17" s="17"/>
      <c r="C17" s="5">
        <v>44500000</v>
      </c>
      <c r="D17" s="6">
        <v>1654269.43</v>
      </c>
      <c r="E17" s="6">
        <v>46154269.43</v>
      </c>
      <c r="F17" s="6">
        <v>26934104.109999999</v>
      </c>
      <c r="G17" s="6">
        <v>26934104.109999999</v>
      </c>
      <c r="H17" s="6">
        <v>19220165.32</v>
      </c>
    </row>
    <row r="18" spans="1:8" s="12" customFormat="1" x14ac:dyDescent="0.2">
      <c r="A18" s="23" t="s">
        <v>19</v>
      </c>
      <c r="B18" s="24"/>
      <c r="C18" s="7">
        <f>SUM(C19:C27)</f>
        <v>383216439.95999998</v>
      </c>
      <c r="D18" s="7">
        <f t="shared" ref="D18:H18" si="2">SUM(D19:D27)</f>
        <v>105188297.62</v>
      </c>
      <c r="E18" s="7">
        <f t="shared" si="2"/>
        <v>488404737.57999998</v>
      </c>
      <c r="F18" s="7">
        <f t="shared" si="2"/>
        <v>115519179.43000001</v>
      </c>
      <c r="G18" s="7">
        <f t="shared" si="2"/>
        <v>105286239.85999998</v>
      </c>
      <c r="H18" s="7">
        <f t="shared" si="2"/>
        <v>372885558.14999998</v>
      </c>
    </row>
    <row r="19" spans="1:8" x14ac:dyDescent="0.2">
      <c r="A19" s="2" t="s">
        <v>20</v>
      </c>
      <c r="B19" s="17"/>
      <c r="C19" s="5">
        <v>21065864.300000001</v>
      </c>
      <c r="D19" s="6">
        <v>-115210.55</v>
      </c>
      <c r="E19" s="6">
        <v>20950653.75</v>
      </c>
      <c r="F19" s="6">
        <v>6723030.9699999997</v>
      </c>
      <c r="G19" s="6">
        <v>5793546.3799999999</v>
      </c>
      <c r="H19" s="6">
        <v>14227622.779999999</v>
      </c>
    </row>
    <row r="20" spans="1:8" x14ac:dyDescent="0.2">
      <c r="A20" s="2" t="s">
        <v>21</v>
      </c>
      <c r="B20" s="17"/>
      <c r="C20" s="5">
        <v>12102983.9</v>
      </c>
      <c r="D20" s="6">
        <v>-1722345.41</v>
      </c>
      <c r="E20" s="6">
        <v>10380638.49</v>
      </c>
      <c r="F20" s="6">
        <v>3179409.03</v>
      </c>
      <c r="G20" s="6">
        <v>3067537.03</v>
      </c>
      <c r="H20" s="6">
        <v>7201229.46</v>
      </c>
    </row>
    <row r="21" spans="1:8" x14ac:dyDescent="0.2">
      <c r="A21" s="2" t="s">
        <v>22</v>
      </c>
      <c r="B21" s="17"/>
      <c r="C21" s="5">
        <v>213500</v>
      </c>
      <c r="D21" s="6">
        <v>-100000</v>
      </c>
      <c r="E21" s="6">
        <v>113500</v>
      </c>
      <c r="F21" s="6">
        <v>0</v>
      </c>
      <c r="G21" s="6">
        <v>0</v>
      </c>
      <c r="H21" s="6">
        <v>113500</v>
      </c>
    </row>
    <row r="22" spans="1:8" x14ac:dyDescent="0.2">
      <c r="A22" s="2" t="s">
        <v>23</v>
      </c>
      <c r="B22" s="17"/>
      <c r="C22" s="5">
        <v>55637381.520000003</v>
      </c>
      <c r="D22" s="6">
        <v>98111938.069999993</v>
      </c>
      <c r="E22" s="6">
        <v>153749319.59</v>
      </c>
      <c r="F22" s="6">
        <v>16589321.109999999</v>
      </c>
      <c r="G22" s="6">
        <v>13322000.949999999</v>
      </c>
      <c r="H22" s="6">
        <v>137159998.47999999</v>
      </c>
    </row>
    <row r="23" spans="1:8" x14ac:dyDescent="0.2">
      <c r="A23" s="2" t="s">
        <v>24</v>
      </c>
      <c r="B23" s="17"/>
      <c r="C23" s="5">
        <v>26138690.949999999</v>
      </c>
      <c r="D23" s="6">
        <v>-778232.27</v>
      </c>
      <c r="E23" s="6">
        <v>25360458.68</v>
      </c>
      <c r="F23" s="6">
        <v>1530071.82</v>
      </c>
      <c r="G23" s="6">
        <v>889248.24</v>
      </c>
      <c r="H23" s="6">
        <v>23830386.859999999</v>
      </c>
    </row>
    <row r="24" spans="1:8" x14ac:dyDescent="0.2">
      <c r="A24" s="2" t="s">
        <v>25</v>
      </c>
      <c r="B24" s="17"/>
      <c r="C24" s="5">
        <v>150915589.97999999</v>
      </c>
      <c r="D24" s="6">
        <v>-609500</v>
      </c>
      <c r="E24" s="6">
        <v>150306089.97999999</v>
      </c>
      <c r="F24" s="6">
        <v>63411067.409999996</v>
      </c>
      <c r="G24" s="6">
        <v>63411067.409999996</v>
      </c>
      <c r="H24" s="6">
        <v>86895022.569999993</v>
      </c>
    </row>
    <row r="25" spans="1:8" x14ac:dyDescent="0.2">
      <c r="A25" s="2" t="s">
        <v>26</v>
      </c>
      <c r="B25" s="17"/>
      <c r="C25" s="5">
        <v>21406804.52</v>
      </c>
      <c r="D25" s="6">
        <v>17627289.359999999</v>
      </c>
      <c r="E25" s="6">
        <v>39034093.880000003</v>
      </c>
      <c r="F25" s="6">
        <v>1417925.44</v>
      </c>
      <c r="G25" s="6">
        <v>1417925.44</v>
      </c>
      <c r="H25" s="6">
        <v>37616168.439999998</v>
      </c>
    </row>
    <row r="26" spans="1:8" x14ac:dyDescent="0.2">
      <c r="A26" s="2" t="s">
        <v>27</v>
      </c>
      <c r="B26" s="17"/>
      <c r="C26" s="5">
        <v>25510000</v>
      </c>
      <c r="D26" s="6">
        <v>120000</v>
      </c>
      <c r="E26" s="6">
        <v>25630000</v>
      </c>
      <c r="F26" s="6">
        <v>0</v>
      </c>
      <c r="G26" s="6">
        <v>0</v>
      </c>
      <c r="H26" s="6">
        <v>25630000</v>
      </c>
    </row>
    <row r="27" spans="1:8" x14ac:dyDescent="0.2">
      <c r="A27" s="2" t="s">
        <v>28</v>
      </c>
      <c r="B27" s="17"/>
      <c r="C27" s="5">
        <v>70225624.790000007</v>
      </c>
      <c r="D27" s="6">
        <v>-7345641.5800000001</v>
      </c>
      <c r="E27" s="6">
        <v>62879983.210000001</v>
      </c>
      <c r="F27" s="6">
        <v>22668353.649999999</v>
      </c>
      <c r="G27" s="6">
        <v>17384914.41</v>
      </c>
      <c r="H27" s="6">
        <v>40211629.560000002</v>
      </c>
    </row>
    <row r="28" spans="1:8" s="12" customFormat="1" x14ac:dyDescent="0.2">
      <c r="A28" s="23" t="s">
        <v>29</v>
      </c>
      <c r="B28" s="24"/>
      <c r="C28" s="7">
        <f t="shared" ref="C28:H28" si="3">SUM(C29:C37)</f>
        <v>888157370.19999993</v>
      </c>
      <c r="D28" s="7">
        <f t="shared" si="3"/>
        <v>-29083900.159999996</v>
      </c>
      <c r="E28" s="7">
        <f t="shared" si="3"/>
        <v>859073470.04000008</v>
      </c>
      <c r="F28" s="7">
        <f t="shared" si="3"/>
        <v>292585420.11000001</v>
      </c>
      <c r="G28" s="7">
        <f t="shared" si="3"/>
        <v>257087974.54999998</v>
      </c>
      <c r="H28" s="7">
        <f t="shared" si="3"/>
        <v>566488049.92999995</v>
      </c>
    </row>
    <row r="29" spans="1:8" x14ac:dyDescent="0.2">
      <c r="A29" s="2" t="s">
        <v>30</v>
      </c>
      <c r="B29" s="17"/>
      <c r="C29" s="5">
        <v>49422974.82</v>
      </c>
      <c r="D29" s="6">
        <v>3008930.28</v>
      </c>
      <c r="E29" s="6">
        <v>52431905.100000001</v>
      </c>
      <c r="F29" s="6">
        <v>31009079.690000001</v>
      </c>
      <c r="G29" s="6">
        <v>25595987.690000001</v>
      </c>
      <c r="H29" s="6">
        <v>21422825.41</v>
      </c>
    </row>
    <row r="30" spans="1:8" x14ac:dyDescent="0.2">
      <c r="A30" s="2" t="s">
        <v>31</v>
      </c>
      <c r="B30" s="17"/>
      <c r="C30" s="5">
        <v>292284457.99000001</v>
      </c>
      <c r="D30" s="6">
        <v>-65584329.490000002</v>
      </c>
      <c r="E30" s="6">
        <v>226700128.5</v>
      </c>
      <c r="F30" s="6">
        <v>78982761.780000001</v>
      </c>
      <c r="G30" s="6">
        <v>70009171.140000001</v>
      </c>
      <c r="H30" s="6">
        <v>147717366.72</v>
      </c>
    </row>
    <row r="31" spans="1:8" x14ac:dyDescent="0.2">
      <c r="A31" s="2" t="s">
        <v>32</v>
      </c>
      <c r="B31" s="17"/>
      <c r="C31" s="5">
        <v>134435506</v>
      </c>
      <c r="D31" s="6">
        <v>11417582.630000001</v>
      </c>
      <c r="E31" s="6">
        <v>145853088.63</v>
      </c>
      <c r="F31" s="6">
        <v>65131536.259999998</v>
      </c>
      <c r="G31" s="6">
        <v>61659200.259999998</v>
      </c>
      <c r="H31" s="6">
        <v>80721552.370000005</v>
      </c>
    </row>
    <row r="32" spans="1:8" x14ac:dyDescent="0.2">
      <c r="A32" s="2" t="s">
        <v>33</v>
      </c>
      <c r="B32" s="17"/>
      <c r="C32" s="5">
        <v>87161250</v>
      </c>
      <c r="D32" s="6">
        <v>1179531.42</v>
      </c>
      <c r="E32" s="6">
        <v>88340781.420000002</v>
      </c>
      <c r="F32" s="6">
        <v>44312496.670000002</v>
      </c>
      <c r="G32" s="6">
        <v>42439518.020000003</v>
      </c>
      <c r="H32" s="6">
        <v>44028284.75</v>
      </c>
    </row>
    <row r="33" spans="1:8" x14ac:dyDescent="0.2">
      <c r="A33" s="2" t="s">
        <v>34</v>
      </c>
      <c r="B33" s="17"/>
      <c r="C33" s="5">
        <v>159493639.94</v>
      </c>
      <c r="D33" s="6">
        <v>30853413.16</v>
      </c>
      <c r="E33" s="6">
        <v>190347053.09999999</v>
      </c>
      <c r="F33" s="6">
        <v>29530464.440000001</v>
      </c>
      <c r="G33" s="6">
        <v>29732026.890000001</v>
      </c>
      <c r="H33" s="6">
        <v>160816588.66</v>
      </c>
    </row>
    <row r="34" spans="1:8" x14ac:dyDescent="0.2">
      <c r="A34" s="2" t="s">
        <v>35</v>
      </c>
      <c r="B34" s="17"/>
      <c r="C34" s="5">
        <v>59366400</v>
      </c>
      <c r="D34" s="6">
        <v>-604639.99</v>
      </c>
      <c r="E34" s="6">
        <v>58761760.009999998</v>
      </c>
      <c r="F34" s="6">
        <v>21825259</v>
      </c>
      <c r="G34" s="6">
        <v>10415806.960000001</v>
      </c>
      <c r="H34" s="6">
        <v>36936501.009999998</v>
      </c>
    </row>
    <row r="35" spans="1:8" x14ac:dyDescent="0.2">
      <c r="A35" s="2" t="s">
        <v>36</v>
      </c>
      <c r="B35" s="17"/>
      <c r="C35" s="5">
        <v>3393109.8</v>
      </c>
      <c r="D35" s="6">
        <v>-397945.23</v>
      </c>
      <c r="E35" s="6">
        <v>2995164.57</v>
      </c>
      <c r="F35" s="6">
        <v>297349.78999999998</v>
      </c>
      <c r="G35" s="6">
        <v>297349.78999999998</v>
      </c>
      <c r="H35" s="6">
        <v>2697814.78</v>
      </c>
    </row>
    <row r="36" spans="1:8" x14ac:dyDescent="0.2">
      <c r="A36" s="2" t="s">
        <v>37</v>
      </c>
      <c r="B36" s="17"/>
      <c r="C36" s="5">
        <v>57609111.649999999</v>
      </c>
      <c r="D36" s="6">
        <v>-9204904.5899999999</v>
      </c>
      <c r="E36" s="6">
        <v>48404207.060000002</v>
      </c>
      <c r="F36" s="6">
        <v>12334360.359999999</v>
      </c>
      <c r="G36" s="6">
        <v>7909528.3200000003</v>
      </c>
      <c r="H36" s="6">
        <v>36069846.700000003</v>
      </c>
    </row>
    <row r="37" spans="1:8" x14ac:dyDescent="0.2">
      <c r="A37" s="2" t="s">
        <v>38</v>
      </c>
      <c r="B37" s="17"/>
      <c r="C37" s="5">
        <v>44990920</v>
      </c>
      <c r="D37" s="6">
        <v>248461.65</v>
      </c>
      <c r="E37" s="6">
        <v>45239381.649999999</v>
      </c>
      <c r="F37" s="6">
        <v>9162112.1199999992</v>
      </c>
      <c r="G37" s="6">
        <v>9029385.4800000004</v>
      </c>
      <c r="H37" s="6">
        <v>36077269.530000001</v>
      </c>
    </row>
    <row r="38" spans="1:8" s="12" customFormat="1" x14ac:dyDescent="0.2">
      <c r="A38" s="23" t="s">
        <v>39</v>
      </c>
      <c r="B38" s="24"/>
      <c r="C38" s="7">
        <f>SUM(C39:C47)</f>
        <v>1175918762.1999998</v>
      </c>
      <c r="D38" s="7">
        <f t="shared" ref="D38:H38" si="4">SUM(D39:D47)</f>
        <v>11872001.890000001</v>
      </c>
      <c r="E38" s="7">
        <f t="shared" si="4"/>
        <v>1187790764.0899999</v>
      </c>
      <c r="F38" s="7">
        <f t="shared" si="4"/>
        <v>710617199.01999998</v>
      </c>
      <c r="G38" s="7">
        <f t="shared" si="4"/>
        <v>519214941.88999993</v>
      </c>
      <c r="H38" s="7">
        <f t="shared" si="4"/>
        <v>477173565.06999999</v>
      </c>
    </row>
    <row r="39" spans="1:8" x14ac:dyDescent="0.2">
      <c r="A39" s="2" t="s">
        <v>40</v>
      </c>
      <c r="B39" s="17"/>
      <c r="C39" s="5">
        <v>31800218.649999999</v>
      </c>
      <c r="D39" s="6">
        <v>-3376960</v>
      </c>
      <c r="E39" s="6">
        <v>28423258.649999999</v>
      </c>
      <c r="F39" s="6">
        <v>24231218.649999999</v>
      </c>
      <c r="G39" s="6">
        <v>19231218.649999999</v>
      </c>
      <c r="H39" s="6">
        <v>4192040</v>
      </c>
    </row>
    <row r="40" spans="1:8" x14ac:dyDescent="0.2">
      <c r="A40" s="2" t="s">
        <v>41</v>
      </c>
      <c r="B40" s="17"/>
      <c r="C40" s="5">
        <v>726250000</v>
      </c>
      <c r="D40" s="6">
        <v>21707920</v>
      </c>
      <c r="E40" s="6">
        <v>747957920</v>
      </c>
      <c r="F40" s="6">
        <v>486666247.97000003</v>
      </c>
      <c r="G40" s="6">
        <v>370266255.58999997</v>
      </c>
      <c r="H40" s="6">
        <v>261291672.03</v>
      </c>
    </row>
    <row r="41" spans="1:8" x14ac:dyDescent="0.2">
      <c r="A41" s="2" t="s">
        <v>42</v>
      </c>
      <c r="B41" s="17"/>
      <c r="C41" s="5">
        <v>26323433.550000001</v>
      </c>
      <c r="D41" s="6">
        <v>-5237516.33</v>
      </c>
      <c r="E41" s="6">
        <v>21085917.219999999</v>
      </c>
      <c r="F41" s="6">
        <v>14166.66</v>
      </c>
      <c r="G41" s="6">
        <v>14166.66</v>
      </c>
      <c r="H41" s="6">
        <v>21071750.559999999</v>
      </c>
    </row>
    <row r="42" spans="1:8" x14ac:dyDescent="0.2">
      <c r="A42" s="2" t="s">
        <v>43</v>
      </c>
      <c r="B42" s="17"/>
      <c r="C42" s="5">
        <v>265408874</v>
      </c>
      <c r="D42" s="6">
        <v>-2427544.13</v>
      </c>
      <c r="E42" s="6">
        <v>262981329.87</v>
      </c>
      <c r="F42" s="6">
        <v>146336071.16999999</v>
      </c>
      <c r="G42" s="6">
        <v>83883073.069999993</v>
      </c>
      <c r="H42" s="6">
        <v>116645258.7</v>
      </c>
    </row>
    <row r="43" spans="1:8" x14ac:dyDescent="0.2">
      <c r="A43" s="2" t="s">
        <v>44</v>
      </c>
      <c r="B43" s="17"/>
      <c r="C43" s="5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</row>
    <row r="44" spans="1:8" x14ac:dyDescent="0.2">
      <c r="A44" s="2" t="s">
        <v>45</v>
      </c>
      <c r="B44" s="17"/>
      <c r="C44" s="5">
        <v>43436236</v>
      </c>
      <c r="D44" s="6">
        <v>-42730053</v>
      </c>
      <c r="E44" s="6">
        <v>706183</v>
      </c>
      <c r="F44" s="6">
        <v>0</v>
      </c>
      <c r="G44" s="6">
        <v>0</v>
      </c>
      <c r="H44" s="6">
        <v>706183</v>
      </c>
    </row>
    <row r="45" spans="1:8" x14ac:dyDescent="0.2">
      <c r="A45" s="2" t="s">
        <v>46</v>
      </c>
      <c r="B45" s="17"/>
      <c r="C45" s="5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</row>
    <row r="46" spans="1:8" x14ac:dyDescent="0.2">
      <c r="A46" s="2" t="s">
        <v>47</v>
      </c>
      <c r="B46" s="17"/>
      <c r="C46" s="5">
        <v>79515000</v>
      </c>
      <c r="D46" s="6">
        <v>43936155.350000001</v>
      </c>
      <c r="E46" s="6">
        <v>123451155.34999999</v>
      </c>
      <c r="F46" s="6">
        <v>50356670.920000002</v>
      </c>
      <c r="G46" s="6">
        <v>42807404.270000003</v>
      </c>
      <c r="H46" s="6">
        <v>73094484.430000007</v>
      </c>
    </row>
    <row r="47" spans="1:8" x14ac:dyDescent="0.2">
      <c r="A47" s="2" t="s">
        <v>48</v>
      </c>
      <c r="B47" s="17"/>
      <c r="C47" s="5">
        <v>3185000</v>
      </c>
      <c r="D47" s="6">
        <v>0</v>
      </c>
      <c r="E47" s="6">
        <v>3185000</v>
      </c>
      <c r="F47" s="6">
        <v>3012823.65</v>
      </c>
      <c r="G47" s="6">
        <v>3012823.65</v>
      </c>
      <c r="H47" s="6">
        <v>172176.35</v>
      </c>
    </row>
    <row r="48" spans="1:8" s="12" customFormat="1" x14ac:dyDescent="0.2">
      <c r="A48" s="23" t="s">
        <v>49</v>
      </c>
      <c r="B48" s="24"/>
      <c r="C48" s="7">
        <f>SUM(C49:C57)</f>
        <v>182157935.70000002</v>
      </c>
      <c r="D48" s="7">
        <f t="shared" ref="D48:H48" si="5">SUM(D49:D57)</f>
        <v>37131341.710000001</v>
      </c>
      <c r="E48" s="7">
        <f t="shared" si="5"/>
        <v>219289277.41</v>
      </c>
      <c r="F48" s="7">
        <f t="shared" si="5"/>
        <v>56435596.5</v>
      </c>
      <c r="G48" s="7">
        <f t="shared" si="5"/>
        <v>48731564.840000004</v>
      </c>
      <c r="H48" s="7">
        <f t="shared" si="5"/>
        <v>162853680.91</v>
      </c>
    </row>
    <row r="49" spans="1:8" x14ac:dyDescent="0.2">
      <c r="A49" s="2" t="s">
        <v>50</v>
      </c>
      <c r="B49" s="17"/>
      <c r="C49" s="5">
        <v>51025022.719999999</v>
      </c>
      <c r="D49" s="6">
        <v>-990011.47</v>
      </c>
      <c r="E49" s="6">
        <v>50035011.25</v>
      </c>
      <c r="F49" s="6">
        <v>22641483.260000002</v>
      </c>
      <c r="G49" s="6">
        <v>19877533.440000001</v>
      </c>
      <c r="H49" s="6">
        <v>27393527.989999998</v>
      </c>
    </row>
    <row r="50" spans="1:8" x14ac:dyDescent="0.2">
      <c r="A50" s="2" t="s">
        <v>51</v>
      </c>
      <c r="B50" s="17"/>
      <c r="C50" s="5">
        <v>6636729.8099999996</v>
      </c>
      <c r="D50" s="6">
        <v>1638084.83</v>
      </c>
      <c r="E50" s="6">
        <v>8274814.6399999997</v>
      </c>
      <c r="F50" s="6">
        <v>175337.99</v>
      </c>
      <c r="G50" s="6">
        <v>171202.59</v>
      </c>
      <c r="H50" s="6">
        <v>8099476.6500000004</v>
      </c>
    </row>
    <row r="51" spans="1:8" x14ac:dyDescent="0.2">
      <c r="A51" s="2" t="s">
        <v>52</v>
      </c>
      <c r="B51" s="17"/>
      <c r="C51" s="5">
        <v>944045.34</v>
      </c>
      <c r="D51" s="6">
        <v>1065807.96</v>
      </c>
      <c r="E51" s="6">
        <v>2009853.3</v>
      </c>
      <c r="F51" s="6">
        <v>88111.44</v>
      </c>
      <c r="G51" s="6">
        <v>88111.44</v>
      </c>
      <c r="H51" s="6">
        <v>1921741.86</v>
      </c>
    </row>
    <row r="52" spans="1:8" x14ac:dyDescent="0.2">
      <c r="A52" s="2" t="s">
        <v>53</v>
      </c>
      <c r="B52" s="17"/>
      <c r="C52" s="5">
        <v>16147184.810000001</v>
      </c>
      <c r="D52" s="6">
        <v>5692868.4199999999</v>
      </c>
      <c r="E52" s="6">
        <v>21840053.23</v>
      </c>
      <c r="F52" s="6">
        <v>8201592.4900000002</v>
      </c>
      <c r="G52" s="6">
        <v>5401042.4900000002</v>
      </c>
      <c r="H52" s="6">
        <v>13638460.74</v>
      </c>
    </row>
    <row r="53" spans="1:8" x14ac:dyDescent="0.2">
      <c r="A53" s="2" t="s">
        <v>54</v>
      </c>
      <c r="B53" s="17"/>
      <c r="C53" s="5">
        <v>0</v>
      </c>
      <c r="D53" s="6">
        <v>6913000</v>
      </c>
      <c r="E53" s="6">
        <v>6913000</v>
      </c>
      <c r="F53" s="6">
        <v>0</v>
      </c>
      <c r="G53" s="6">
        <v>0</v>
      </c>
      <c r="H53" s="6">
        <v>6913000</v>
      </c>
    </row>
    <row r="54" spans="1:8" x14ac:dyDescent="0.2">
      <c r="A54" s="2" t="s">
        <v>55</v>
      </c>
      <c r="B54" s="17"/>
      <c r="C54" s="5">
        <v>80973498.780000001</v>
      </c>
      <c r="D54" s="6">
        <v>13801520.939999999</v>
      </c>
      <c r="E54" s="6">
        <v>94775019.719999999</v>
      </c>
      <c r="F54" s="6">
        <v>5403258.9000000004</v>
      </c>
      <c r="G54" s="6">
        <v>3267862.46</v>
      </c>
      <c r="H54" s="6">
        <v>89371760.819999993</v>
      </c>
    </row>
    <row r="55" spans="1:8" x14ac:dyDescent="0.2">
      <c r="A55" s="2" t="s">
        <v>56</v>
      </c>
      <c r="B55" s="17"/>
      <c r="C55" s="5"/>
      <c r="D55" s="6"/>
      <c r="E55" s="6"/>
      <c r="F55" s="6"/>
      <c r="G55" s="6"/>
      <c r="H55" s="6"/>
    </row>
    <row r="56" spans="1:8" x14ac:dyDescent="0.2">
      <c r="A56" s="2" t="s">
        <v>57</v>
      </c>
      <c r="B56" s="17"/>
      <c r="C56" s="5">
        <v>0</v>
      </c>
      <c r="D56" s="6">
        <v>5032000</v>
      </c>
      <c r="E56" s="6">
        <v>5032000</v>
      </c>
      <c r="F56" s="6">
        <v>5004000</v>
      </c>
      <c r="G56" s="6">
        <v>5004000</v>
      </c>
      <c r="H56" s="6">
        <v>28000</v>
      </c>
    </row>
    <row r="57" spans="1:8" x14ac:dyDescent="0.2">
      <c r="A57" s="2" t="s">
        <v>58</v>
      </c>
      <c r="B57" s="17"/>
      <c r="C57" s="5">
        <v>26431454.239999998</v>
      </c>
      <c r="D57" s="6">
        <v>3978071.03</v>
      </c>
      <c r="E57" s="6">
        <v>30409525.27</v>
      </c>
      <c r="F57" s="6">
        <v>14921812.42</v>
      </c>
      <c r="G57" s="6">
        <v>14921812.42</v>
      </c>
      <c r="H57" s="6">
        <v>15487712.85</v>
      </c>
    </row>
    <row r="58" spans="1:8" s="12" customFormat="1" x14ac:dyDescent="0.2">
      <c r="A58" s="23" t="s">
        <v>59</v>
      </c>
      <c r="B58" s="24"/>
      <c r="C58" s="7">
        <f>SUM(C59:C61)</f>
        <v>868539968.44000006</v>
      </c>
      <c r="D58" s="7">
        <f t="shared" ref="D58:H58" si="6">SUM(D59:D61)</f>
        <v>255138785.60999998</v>
      </c>
      <c r="E58" s="7">
        <f t="shared" si="6"/>
        <v>1123678754.05</v>
      </c>
      <c r="F58" s="7">
        <f t="shared" si="6"/>
        <v>589754791.02999997</v>
      </c>
      <c r="G58" s="7">
        <f t="shared" si="6"/>
        <v>525487820.33000004</v>
      </c>
      <c r="H58" s="7">
        <f t="shared" si="6"/>
        <v>533923963.01999998</v>
      </c>
    </row>
    <row r="59" spans="1:8" x14ac:dyDescent="0.2">
      <c r="A59" s="2" t="s">
        <v>60</v>
      </c>
      <c r="B59" s="17"/>
      <c r="C59" s="5">
        <v>868434968.44000006</v>
      </c>
      <c r="D59" s="6">
        <v>86914193.569999993</v>
      </c>
      <c r="E59" s="6">
        <v>955349162.00999999</v>
      </c>
      <c r="F59" s="6">
        <v>421530198.99000001</v>
      </c>
      <c r="G59" s="6">
        <v>387644375.22000003</v>
      </c>
      <c r="H59" s="6">
        <v>533818963.01999998</v>
      </c>
    </row>
    <row r="60" spans="1:8" x14ac:dyDescent="0.2">
      <c r="A60" s="2" t="s">
        <v>61</v>
      </c>
      <c r="B60" s="17"/>
      <c r="C60" s="5">
        <v>105000</v>
      </c>
      <c r="D60" s="6">
        <v>168224592.03999999</v>
      </c>
      <c r="E60" s="6">
        <v>168329592.03999999</v>
      </c>
      <c r="F60" s="6">
        <v>168224592.03999999</v>
      </c>
      <c r="G60" s="6">
        <v>137843445.11000001</v>
      </c>
      <c r="H60" s="6">
        <v>105000</v>
      </c>
    </row>
    <row r="61" spans="1:8" x14ac:dyDescent="0.2">
      <c r="A61" s="2" t="s">
        <v>62</v>
      </c>
      <c r="B61" s="17"/>
      <c r="C61" s="5"/>
      <c r="D61" s="6"/>
      <c r="E61" s="6"/>
      <c r="F61" s="6"/>
      <c r="G61" s="6"/>
      <c r="H61" s="6"/>
    </row>
    <row r="62" spans="1:8" s="12" customFormat="1" x14ac:dyDescent="0.2">
      <c r="A62" s="23" t="s">
        <v>63</v>
      </c>
      <c r="B62" s="24"/>
      <c r="C62" s="7">
        <f>SUM(C63:C70)</f>
        <v>1150000</v>
      </c>
      <c r="D62" s="7">
        <f t="shared" ref="D62:H62" si="7">SUM(D63:D70)</f>
        <v>-60000</v>
      </c>
      <c r="E62" s="7">
        <f t="shared" si="7"/>
        <v>1090000</v>
      </c>
      <c r="F62" s="7">
        <f t="shared" si="7"/>
        <v>0</v>
      </c>
      <c r="G62" s="7">
        <f t="shared" si="7"/>
        <v>0</v>
      </c>
      <c r="H62" s="7">
        <f t="shared" si="7"/>
        <v>1090000</v>
      </c>
    </row>
    <row r="63" spans="1:8" x14ac:dyDescent="0.2">
      <c r="A63" s="2" t="s">
        <v>64</v>
      </c>
      <c r="B63" s="17"/>
      <c r="C63" s="5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 x14ac:dyDescent="0.2">
      <c r="A64" s="2" t="s">
        <v>65</v>
      </c>
      <c r="B64" s="17"/>
      <c r="C64" s="5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</row>
    <row r="65" spans="1:8" x14ac:dyDescent="0.2">
      <c r="A65" s="2" t="s">
        <v>66</v>
      </c>
      <c r="B65" s="17"/>
      <c r="C65" s="5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</row>
    <row r="66" spans="1:8" x14ac:dyDescent="0.2">
      <c r="A66" s="2" t="s">
        <v>67</v>
      </c>
      <c r="B66" s="17"/>
      <c r="C66" s="5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</row>
    <row r="67" spans="1:8" x14ac:dyDescent="0.2">
      <c r="A67" s="2" t="s">
        <v>68</v>
      </c>
      <c r="B67" s="17"/>
      <c r="C67" s="5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</row>
    <row r="68" spans="1:8" x14ac:dyDescent="0.2">
      <c r="A68" s="2" t="s">
        <v>69</v>
      </c>
      <c r="B68" s="17"/>
      <c r="C68" s="5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</row>
    <row r="69" spans="1:8" x14ac:dyDescent="0.2">
      <c r="A69" s="2" t="s">
        <v>70</v>
      </c>
      <c r="B69" s="17"/>
      <c r="C69" s="5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</row>
    <row r="70" spans="1:8" x14ac:dyDescent="0.2">
      <c r="A70" s="2" t="s">
        <v>71</v>
      </c>
      <c r="B70" s="17"/>
      <c r="C70" s="5">
        <v>1150000</v>
      </c>
      <c r="D70" s="6">
        <v>-60000</v>
      </c>
      <c r="E70" s="6">
        <v>1090000</v>
      </c>
      <c r="F70" s="6">
        <v>0</v>
      </c>
      <c r="G70" s="6">
        <v>0</v>
      </c>
      <c r="H70" s="6">
        <v>1090000</v>
      </c>
    </row>
    <row r="71" spans="1:8" s="12" customFormat="1" x14ac:dyDescent="0.2">
      <c r="A71" s="23" t="s">
        <v>72</v>
      </c>
      <c r="B71" s="24"/>
      <c r="C71" s="7">
        <f>SUM(C72:C74)</f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</row>
    <row r="72" spans="1:8" x14ac:dyDescent="0.2">
      <c r="A72" s="2" t="s">
        <v>73</v>
      </c>
      <c r="B72" s="17"/>
      <c r="C72" s="5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</row>
    <row r="73" spans="1:8" x14ac:dyDescent="0.2">
      <c r="A73" s="2" t="s">
        <v>74</v>
      </c>
      <c r="B73" s="17"/>
      <c r="C73" s="5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</row>
    <row r="74" spans="1:8" x14ac:dyDescent="0.2">
      <c r="A74" s="2" t="s">
        <v>75</v>
      </c>
      <c r="B74" s="17"/>
      <c r="C74" s="5">
        <v>0</v>
      </c>
      <c r="D74" s="6"/>
      <c r="E74" s="6"/>
      <c r="F74" s="6"/>
      <c r="G74" s="6"/>
      <c r="H74" s="6"/>
    </row>
    <row r="75" spans="1:8" s="12" customFormat="1" x14ac:dyDescent="0.2">
      <c r="A75" s="23" t="s">
        <v>76</v>
      </c>
      <c r="B75" s="24"/>
      <c r="C75" s="7">
        <f>SUM(C76:C82)</f>
        <v>0</v>
      </c>
      <c r="D75" s="7">
        <f t="shared" ref="D75:H75" si="8">SUM(D76:D82)</f>
        <v>2300839.35</v>
      </c>
      <c r="E75" s="7">
        <f t="shared" si="8"/>
        <v>2300839.35</v>
      </c>
      <c r="F75" s="7">
        <f t="shared" si="8"/>
        <v>1896153.78</v>
      </c>
      <c r="G75" s="7">
        <f t="shared" si="8"/>
        <v>1896153.78</v>
      </c>
      <c r="H75" s="7">
        <f t="shared" si="8"/>
        <v>404685.57</v>
      </c>
    </row>
    <row r="76" spans="1:8" x14ac:dyDescent="0.2">
      <c r="A76" s="2" t="s">
        <v>77</v>
      </c>
      <c r="B76" s="17"/>
      <c r="C76" s="5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</row>
    <row r="77" spans="1:8" x14ac:dyDescent="0.2">
      <c r="A77" s="2" t="s">
        <v>78</v>
      </c>
      <c r="B77" s="17"/>
      <c r="C77" s="5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</row>
    <row r="78" spans="1:8" x14ac:dyDescent="0.2">
      <c r="A78" s="2" t="s">
        <v>79</v>
      </c>
      <c r="B78" s="17"/>
      <c r="C78" s="5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</row>
    <row r="79" spans="1:8" x14ac:dyDescent="0.2">
      <c r="A79" s="2" t="s">
        <v>80</v>
      </c>
      <c r="B79" s="17"/>
      <c r="C79" s="5">
        <v>0</v>
      </c>
      <c r="D79" s="6">
        <v>326486.40000000002</v>
      </c>
      <c r="E79" s="6">
        <v>326486.40000000002</v>
      </c>
      <c r="F79" s="6">
        <v>0</v>
      </c>
      <c r="G79" s="6">
        <v>0</v>
      </c>
      <c r="H79" s="6">
        <v>326486.40000000002</v>
      </c>
    </row>
    <row r="80" spans="1:8" x14ac:dyDescent="0.2">
      <c r="A80" s="2" t="s">
        <v>81</v>
      </c>
      <c r="B80" s="17"/>
      <c r="C80" s="5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</row>
    <row r="81" spans="1:8" x14ac:dyDescent="0.2">
      <c r="A81" s="2" t="s">
        <v>82</v>
      </c>
      <c r="B81" s="17"/>
      <c r="C81" s="5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</row>
    <row r="82" spans="1:8" x14ac:dyDescent="0.2">
      <c r="A82" s="2" t="s">
        <v>83</v>
      </c>
      <c r="B82" s="17"/>
      <c r="C82" s="5">
        <v>0</v>
      </c>
      <c r="D82" s="6">
        <v>1974352.95</v>
      </c>
      <c r="E82" s="6">
        <v>1974352.95</v>
      </c>
      <c r="F82" s="6">
        <v>1896153.78</v>
      </c>
      <c r="G82" s="6">
        <v>1896153.78</v>
      </c>
      <c r="H82" s="6">
        <v>78199.17</v>
      </c>
    </row>
    <row r="83" spans="1:8" ht="12.75" thickBot="1" x14ac:dyDescent="0.25">
      <c r="A83" s="21"/>
      <c r="B83" s="22"/>
      <c r="C83" s="8"/>
      <c r="D83" s="9"/>
      <c r="E83" s="9"/>
      <c r="F83" s="9"/>
      <c r="G83" s="9"/>
      <c r="H83" s="9"/>
    </row>
    <row r="84" spans="1:8" x14ac:dyDescent="0.2">
      <c r="A84" s="41"/>
      <c r="B84" s="42"/>
      <c r="C84" s="43">
        <f>SUM(C94+C104+C114+C124+C134+C138+C147+C151)</f>
        <v>849746915.07000005</v>
      </c>
      <c r="D84" s="43">
        <f t="shared" ref="D84:H84" si="9">SUM(D94+D104+D114+D124+D134+D138+D147+D151)</f>
        <v>114163548.58</v>
      </c>
      <c r="E84" s="43">
        <f t="shared" si="9"/>
        <v>963910463.64999998</v>
      </c>
      <c r="F84" s="43">
        <f t="shared" si="9"/>
        <v>402848524.14999998</v>
      </c>
      <c r="G84" s="43">
        <f t="shared" si="9"/>
        <v>376497519.61999995</v>
      </c>
      <c r="H84" s="43">
        <f t="shared" si="9"/>
        <v>561121939.5</v>
      </c>
    </row>
    <row r="85" spans="1:8" x14ac:dyDescent="0.2">
      <c r="A85" s="23" t="s">
        <v>84</v>
      </c>
      <c r="B85" s="24"/>
      <c r="C85" s="44"/>
      <c r="D85" s="44"/>
      <c r="E85" s="44"/>
      <c r="F85" s="44"/>
      <c r="G85" s="44"/>
      <c r="H85" s="44"/>
    </row>
    <row r="86" spans="1:8" x14ac:dyDescent="0.2">
      <c r="A86" s="45" t="s">
        <v>11</v>
      </c>
      <c r="B86" s="46"/>
      <c r="C86" s="5">
        <f>SUM(C87:C93)</f>
        <v>0</v>
      </c>
      <c r="D86" s="5">
        <f t="shared" ref="D86:H86" si="10">SUM(D87:D93)</f>
        <v>0</v>
      </c>
      <c r="E86" s="5">
        <f t="shared" si="10"/>
        <v>0</v>
      </c>
      <c r="F86" s="5">
        <f t="shared" si="10"/>
        <v>0</v>
      </c>
      <c r="G86" s="5">
        <f t="shared" si="10"/>
        <v>0</v>
      </c>
      <c r="H86" s="5">
        <f t="shared" si="10"/>
        <v>0</v>
      </c>
    </row>
    <row r="87" spans="1:8" x14ac:dyDescent="0.2">
      <c r="A87" s="2" t="s">
        <v>12</v>
      </c>
      <c r="B87" s="17"/>
      <c r="C87" s="5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</row>
    <row r="88" spans="1:8" x14ac:dyDescent="0.2">
      <c r="A88" s="2" t="s">
        <v>13</v>
      </c>
      <c r="B88" s="17"/>
      <c r="C88" s="5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</row>
    <row r="89" spans="1:8" x14ac:dyDescent="0.2">
      <c r="A89" s="2" t="s">
        <v>14</v>
      </c>
      <c r="B89" s="17"/>
      <c r="C89" s="5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</row>
    <row r="90" spans="1:8" x14ac:dyDescent="0.2">
      <c r="A90" s="2" t="s">
        <v>15</v>
      </c>
      <c r="B90" s="17"/>
      <c r="C90" s="5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</row>
    <row r="91" spans="1:8" x14ac:dyDescent="0.2">
      <c r="A91" s="2" t="s">
        <v>16</v>
      </c>
      <c r="B91" s="17"/>
      <c r="C91" s="5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</row>
    <row r="92" spans="1:8" x14ac:dyDescent="0.2">
      <c r="A92" s="2" t="s">
        <v>17</v>
      </c>
      <c r="B92" s="17"/>
      <c r="C92" s="5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</row>
    <row r="93" spans="1:8" x14ac:dyDescent="0.2">
      <c r="A93" s="2" t="s">
        <v>18</v>
      </c>
      <c r="B93" s="17"/>
      <c r="C93" s="5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</row>
    <row r="94" spans="1:8" s="12" customFormat="1" x14ac:dyDescent="0.2">
      <c r="A94" s="23" t="s">
        <v>19</v>
      </c>
      <c r="B94" s="24"/>
      <c r="C94" s="7">
        <f>SUM(C95:C103)</f>
        <v>0</v>
      </c>
      <c r="D94" s="7">
        <f t="shared" ref="D94:H94" si="11">SUM(D95:D103)</f>
        <v>0</v>
      </c>
      <c r="E94" s="7">
        <f t="shared" si="11"/>
        <v>0</v>
      </c>
      <c r="F94" s="7">
        <f t="shared" si="11"/>
        <v>0</v>
      </c>
      <c r="G94" s="7">
        <f t="shared" si="11"/>
        <v>0</v>
      </c>
      <c r="H94" s="7">
        <f t="shared" si="11"/>
        <v>0</v>
      </c>
    </row>
    <row r="95" spans="1:8" x14ac:dyDescent="0.2">
      <c r="A95" s="2" t="s">
        <v>20</v>
      </c>
      <c r="B95" s="17"/>
      <c r="C95" s="5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</row>
    <row r="96" spans="1:8" x14ac:dyDescent="0.2">
      <c r="A96" s="2" t="s">
        <v>21</v>
      </c>
      <c r="B96" s="17"/>
      <c r="C96" s="5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</row>
    <row r="97" spans="1:8" x14ac:dyDescent="0.2">
      <c r="A97" s="2" t="s">
        <v>22</v>
      </c>
      <c r="B97" s="17"/>
      <c r="C97" s="5">
        <v>0</v>
      </c>
      <c r="D97" s="6">
        <v>0</v>
      </c>
      <c r="E97" s="6">
        <v>0</v>
      </c>
      <c r="F97" s="6">
        <v>0</v>
      </c>
      <c r="G97" s="6">
        <v>0</v>
      </c>
      <c r="H97" s="6"/>
    </row>
    <row r="98" spans="1:8" x14ac:dyDescent="0.2">
      <c r="A98" s="2" t="s">
        <v>23</v>
      </c>
      <c r="B98" s="17"/>
      <c r="C98" s="5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</row>
    <row r="99" spans="1:8" x14ac:dyDescent="0.2">
      <c r="A99" s="2" t="s">
        <v>24</v>
      </c>
      <c r="B99" s="17"/>
      <c r="C99" s="5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</row>
    <row r="100" spans="1:8" x14ac:dyDescent="0.2">
      <c r="A100" s="2" t="s">
        <v>25</v>
      </c>
      <c r="B100" s="17"/>
      <c r="C100" s="5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</row>
    <row r="101" spans="1:8" x14ac:dyDescent="0.2">
      <c r="A101" s="2" t="s">
        <v>26</v>
      </c>
      <c r="B101" s="17"/>
      <c r="C101" s="5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</row>
    <row r="102" spans="1:8" x14ac:dyDescent="0.2">
      <c r="A102" s="2" t="s">
        <v>27</v>
      </c>
      <c r="B102" s="17"/>
      <c r="C102" s="5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</row>
    <row r="103" spans="1:8" x14ac:dyDescent="0.2">
      <c r="A103" s="2" t="s">
        <v>28</v>
      </c>
      <c r="B103" s="17"/>
      <c r="C103" s="5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</row>
    <row r="104" spans="1:8" s="12" customFormat="1" x14ac:dyDescent="0.2">
      <c r="A104" s="23" t="s">
        <v>29</v>
      </c>
      <c r="B104" s="24"/>
      <c r="C104" s="7">
        <f>SUM(C105:C113)</f>
        <v>415335921</v>
      </c>
      <c r="D104" s="7">
        <f t="shared" ref="D104:H104" si="12">SUM(D105:D113)</f>
        <v>112203975.08</v>
      </c>
      <c r="E104" s="7">
        <f t="shared" si="12"/>
        <v>527539896.07999998</v>
      </c>
      <c r="F104" s="7">
        <f t="shared" si="12"/>
        <v>234582585.40000001</v>
      </c>
      <c r="G104" s="7">
        <f t="shared" si="12"/>
        <v>213419866.94</v>
      </c>
      <c r="H104" s="7">
        <f t="shared" si="12"/>
        <v>293017310.68000001</v>
      </c>
    </row>
    <row r="105" spans="1:8" x14ac:dyDescent="0.2">
      <c r="A105" s="2" t="s">
        <v>30</v>
      </c>
      <c r="B105" s="17"/>
      <c r="C105" s="5">
        <v>259600000</v>
      </c>
      <c r="D105" s="6">
        <v>-10145676</v>
      </c>
      <c r="E105" s="6">
        <v>249454324</v>
      </c>
      <c r="F105" s="6">
        <v>77681024</v>
      </c>
      <c r="G105" s="6">
        <v>63567569</v>
      </c>
      <c r="H105" s="6">
        <v>171773300</v>
      </c>
    </row>
    <row r="106" spans="1:8" x14ac:dyDescent="0.2">
      <c r="A106" s="2" t="s">
        <v>31</v>
      </c>
      <c r="B106" s="17"/>
      <c r="C106" s="5">
        <v>155735921</v>
      </c>
      <c r="D106" s="6">
        <v>122349651.08</v>
      </c>
      <c r="E106" s="6">
        <v>278085572.07999998</v>
      </c>
      <c r="F106" s="6">
        <v>156901561.40000001</v>
      </c>
      <c r="G106" s="6">
        <v>149852297.94</v>
      </c>
      <c r="H106" s="6">
        <v>121184010.68000001</v>
      </c>
    </row>
    <row r="107" spans="1:8" x14ac:dyDescent="0.2">
      <c r="A107" s="2" t="s">
        <v>32</v>
      </c>
      <c r="B107" s="17"/>
      <c r="C107" s="5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</row>
    <row r="108" spans="1:8" x14ac:dyDescent="0.2">
      <c r="A108" s="2" t="s">
        <v>33</v>
      </c>
      <c r="B108" s="17"/>
      <c r="C108" s="5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</row>
    <row r="109" spans="1:8" x14ac:dyDescent="0.2">
      <c r="A109" s="2" t="s">
        <v>34</v>
      </c>
      <c r="B109" s="17"/>
      <c r="C109" s="5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</row>
    <row r="110" spans="1:8" x14ac:dyDescent="0.2">
      <c r="A110" s="2" t="s">
        <v>35</v>
      </c>
      <c r="B110" s="17"/>
      <c r="C110" s="5">
        <v>0</v>
      </c>
      <c r="D110" s="6"/>
      <c r="E110" s="6"/>
      <c r="F110" s="6"/>
      <c r="G110" s="6"/>
      <c r="H110" s="6"/>
    </row>
    <row r="111" spans="1:8" x14ac:dyDescent="0.2">
      <c r="A111" s="2" t="s">
        <v>36</v>
      </c>
      <c r="B111" s="17"/>
      <c r="C111" s="5">
        <v>0</v>
      </c>
      <c r="D111" s="6">
        <v>0</v>
      </c>
      <c r="E111" s="6">
        <v>0</v>
      </c>
      <c r="F111" s="6">
        <v>0</v>
      </c>
      <c r="G111" s="6">
        <v>0</v>
      </c>
      <c r="H111" s="6">
        <v>60000</v>
      </c>
    </row>
    <row r="112" spans="1:8" x14ac:dyDescent="0.2">
      <c r="A112" s="2" t="s">
        <v>37</v>
      </c>
      <c r="B112" s="17"/>
      <c r="C112" s="5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</row>
    <row r="113" spans="1:8" x14ac:dyDescent="0.2">
      <c r="A113" s="2" t="s">
        <v>38</v>
      </c>
      <c r="B113" s="17"/>
      <c r="C113" s="5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</row>
    <row r="114" spans="1:8" s="12" customFormat="1" x14ac:dyDescent="0.2">
      <c r="A114" s="23" t="s">
        <v>39</v>
      </c>
      <c r="B114" s="24"/>
      <c r="C114" s="7">
        <f>SUM(C115:C123)</f>
        <v>0</v>
      </c>
      <c r="D114" s="7">
        <f t="shared" ref="D114:H114" si="13">SUM(D115:D123)</f>
        <v>0</v>
      </c>
      <c r="E114" s="7">
        <f t="shared" si="13"/>
        <v>0</v>
      </c>
      <c r="F114" s="7">
        <f t="shared" si="13"/>
        <v>0</v>
      </c>
      <c r="G114" s="7">
        <f t="shared" si="13"/>
        <v>0</v>
      </c>
      <c r="H114" s="7">
        <f t="shared" si="13"/>
        <v>0</v>
      </c>
    </row>
    <row r="115" spans="1:8" x14ac:dyDescent="0.2">
      <c r="A115" s="2" t="s">
        <v>40</v>
      </c>
      <c r="B115" s="17"/>
      <c r="C115" s="5">
        <v>0</v>
      </c>
      <c r="D115" s="6">
        <v>0</v>
      </c>
      <c r="E115" s="5">
        <v>0</v>
      </c>
      <c r="F115" s="6">
        <v>0</v>
      </c>
      <c r="G115" s="6">
        <v>0</v>
      </c>
      <c r="H115" s="6">
        <v>0</v>
      </c>
    </row>
    <row r="116" spans="1:8" x14ac:dyDescent="0.2">
      <c r="A116" s="2" t="s">
        <v>41</v>
      </c>
      <c r="B116" s="17"/>
      <c r="C116" s="5">
        <v>0</v>
      </c>
      <c r="D116" s="6">
        <v>0</v>
      </c>
      <c r="E116" s="5">
        <v>0</v>
      </c>
      <c r="F116" s="6">
        <v>0</v>
      </c>
      <c r="G116" s="6">
        <v>0</v>
      </c>
      <c r="H116" s="6">
        <v>0</v>
      </c>
    </row>
    <row r="117" spans="1:8" x14ac:dyDescent="0.2">
      <c r="A117" s="2" t="s">
        <v>42</v>
      </c>
      <c r="B117" s="17"/>
      <c r="C117" s="5">
        <v>0</v>
      </c>
      <c r="D117" s="6">
        <v>0</v>
      </c>
      <c r="E117" s="5">
        <v>0</v>
      </c>
      <c r="F117" s="6">
        <v>0</v>
      </c>
      <c r="G117" s="6">
        <v>0</v>
      </c>
      <c r="H117" s="6">
        <v>0</v>
      </c>
    </row>
    <row r="118" spans="1:8" x14ac:dyDescent="0.2">
      <c r="A118" s="2" t="s">
        <v>43</v>
      </c>
      <c r="B118" s="17"/>
      <c r="C118" s="5">
        <v>0</v>
      </c>
      <c r="D118" s="6">
        <v>0</v>
      </c>
      <c r="E118" s="5">
        <v>0</v>
      </c>
      <c r="F118" s="6">
        <v>0</v>
      </c>
      <c r="G118" s="6">
        <v>0</v>
      </c>
      <c r="H118" s="6">
        <v>0</v>
      </c>
    </row>
    <row r="119" spans="1:8" x14ac:dyDescent="0.2">
      <c r="A119" s="2" t="s">
        <v>44</v>
      </c>
      <c r="B119" s="17"/>
      <c r="C119" s="5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</row>
    <row r="120" spans="1:8" x14ac:dyDescent="0.2">
      <c r="A120" s="2" t="s">
        <v>45</v>
      </c>
      <c r="B120" s="17"/>
      <c r="C120" s="5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</row>
    <row r="121" spans="1:8" x14ac:dyDescent="0.2">
      <c r="A121" s="2" t="s">
        <v>46</v>
      </c>
      <c r="B121" s="17"/>
      <c r="C121" s="5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</row>
    <row r="122" spans="1:8" x14ac:dyDescent="0.2">
      <c r="A122" s="2" t="s">
        <v>47</v>
      </c>
      <c r="B122" s="17"/>
      <c r="C122" s="5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</row>
    <row r="123" spans="1:8" x14ac:dyDescent="0.2">
      <c r="A123" s="2" t="s">
        <v>48</v>
      </c>
      <c r="B123" s="17"/>
      <c r="C123" s="5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</row>
    <row r="124" spans="1:8" s="12" customFormat="1" x14ac:dyDescent="0.2">
      <c r="A124" s="23" t="s">
        <v>49</v>
      </c>
      <c r="B124" s="24"/>
      <c r="C124" s="7">
        <f>SUM(C125:C133)</f>
        <v>0</v>
      </c>
      <c r="D124" s="7">
        <f t="shared" ref="D124:H124" si="14">SUM(D125:D133)</f>
        <v>0</v>
      </c>
      <c r="E124" s="7">
        <f t="shared" si="14"/>
        <v>0</v>
      </c>
      <c r="F124" s="7">
        <f t="shared" si="14"/>
        <v>0</v>
      </c>
      <c r="G124" s="7">
        <f t="shared" si="14"/>
        <v>0</v>
      </c>
      <c r="H124" s="7">
        <f t="shared" si="14"/>
        <v>0</v>
      </c>
    </row>
    <row r="125" spans="1:8" x14ac:dyDescent="0.2">
      <c r="A125" s="2" t="s">
        <v>50</v>
      </c>
      <c r="B125" s="17"/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</row>
    <row r="126" spans="1:8" x14ac:dyDescent="0.2">
      <c r="A126" s="2" t="s">
        <v>51</v>
      </c>
      <c r="B126" s="17"/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</row>
    <row r="127" spans="1:8" x14ac:dyDescent="0.2">
      <c r="A127" s="2" t="s">
        <v>52</v>
      </c>
      <c r="B127" s="17"/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</row>
    <row r="128" spans="1:8" x14ac:dyDescent="0.2">
      <c r="A128" s="2" t="s">
        <v>53</v>
      </c>
      <c r="B128" s="17"/>
      <c r="C128" s="5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</row>
    <row r="129" spans="1:8" x14ac:dyDescent="0.2">
      <c r="A129" s="2" t="s">
        <v>54</v>
      </c>
      <c r="B129" s="17"/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</row>
    <row r="130" spans="1:8" x14ac:dyDescent="0.2">
      <c r="A130" s="2" t="s">
        <v>55</v>
      </c>
      <c r="B130" s="17"/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</row>
    <row r="131" spans="1:8" x14ac:dyDescent="0.2">
      <c r="A131" s="2" t="s">
        <v>56</v>
      </c>
      <c r="B131" s="17"/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</row>
    <row r="132" spans="1:8" x14ac:dyDescent="0.2">
      <c r="A132" s="2" t="s">
        <v>57</v>
      </c>
      <c r="B132" s="17"/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</row>
    <row r="133" spans="1:8" x14ac:dyDescent="0.2">
      <c r="A133" s="2" t="s">
        <v>58</v>
      </c>
      <c r="B133" s="17"/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</row>
    <row r="134" spans="1:8" s="12" customFormat="1" x14ac:dyDescent="0.2">
      <c r="A134" s="23" t="s">
        <v>59</v>
      </c>
      <c r="B134" s="24"/>
      <c r="C134" s="7">
        <f>SUM(C135:C137)</f>
        <v>321913240.91000003</v>
      </c>
      <c r="D134" s="7">
        <f t="shared" ref="D134:H134" si="15">SUM(D135:D137)</f>
        <v>459573.54000000656</v>
      </c>
      <c r="E134" s="7">
        <f t="shared" si="15"/>
        <v>322372814.44999999</v>
      </c>
      <c r="F134" s="7">
        <f t="shared" si="15"/>
        <v>113122847.03999999</v>
      </c>
      <c r="G134" s="7">
        <f t="shared" si="15"/>
        <v>107934560.97</v>
      </c>
      <c r="H134" s="7">
        <f t="shared" si="15"/>
        <v>209249967.41</v>
      </c>
    </row>
    <row r="135" spans="1:8" x14ac:dyDescent="0.2">
      <c r="A135" s="2" t="s">
        <v>60</v>
      </c>
      <c r="B135" s="17"/>
      <c r="C135" s="5">
        <v>321913240.91000003</v>
      </c>
      <c r="D135" s="6">
        <v>-100788306.45999999</v>
      </c>
      <c r="E135" s="6">
        <v>221124934.44999999</v>
      </c>
      <c r="F135" s="6">
        <v>31910203.969999999</v>
      </c>
      <c r="G135" s="6">
        <v>26721917.899999999</v>
      </c>
      <c r="H135" s="6">
        <v>189214730.47999999</v>
      </c>
    </row>
    <row r="136" spans="1:8" x14ac:dyDescent="0.2">
      <c r="A136" s="2" t="s">
        <v>61</v>
      </c>
      <c r="B136" s="17"/>
      <c r="C136" s="5">
        <v>0</v>
      </c>
      <c r="D136" s="6">
        <v>101247880</v>
      </c>
      <c r="E136" s="6">
        <v>101247880</v>
      </c>
      <c r="F136" s="6">
        <v>81212643.069999993</v>
      </c>
      <c r="G136" s="6">
        <v>81212643.069999993</v>
      </c>
      <c r="H136" s="6">
        <v>20035236.93</v>
      </c>
    </row>
    <row r="137" spans="1:8" x14ac:dyDescent="0.2">
      <c r="A137" s="2" t="s">
        <v>62</v>
      </c>
      <c r="B137" s="17"/>
      <c r="C137" s="5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</row>
    <row r="138" spans="1:8" s="12" customFormat="1" x14ac:dyDescent="0.2">
      <c r="A138" s="23" t="s">
        <v>63</v>
      </c>
      <c r="B138" s="24"/>
      <c r="C138" s="7">
        <f>SUM(C139:C146)</f>
        <v>0</v>
      </c>
      <c r="D138" s="7">
        <f t="shared" ref="D138:H138" si="16">SUM(D139:D146)</f>
        <v>0</v>
      </c>
      <c r="E138" s="7">
        <f t="shared" si="16"/>
        <v>0</v>
      </c>
      <c r="F138" s="7">
        <f t="shared" si="16"/>
        <v>0</v>
      </c>
      <c r="G138" s="7">
        <f t="shared" si="16"/>
        <v>0</v>
      </c>
      <c r="H138" s="7">
        <f t="shared" si="16"/>
        <v>0</v>
      </c>
    </row>
    <row r="139" spans="1:8" x14ac:dyDescent="0.2">
      <c r="A139" s="2" t="s">
        <v>64</v>
      </c>
      <c r="B139" s="17"/>
      <c r="C139" s="5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</row>
    <row r="140" spans="1:8" x14ac:dyDescent="0.2">
      <c r="A140" s="2" t="s">
        <v>65</v>
      </c>
      <c r="B140" s="17"/>
      <c r="C140" s="5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</row>
    <row r="141" spans="1:8" x14ac:dyDescent="0.2">
      <c r="A141" s="2" t="s">
        <v>66</v>
      </c>
      <c r="B141" s="17"/>
      <c r="C141" s="5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</row>
    <row r="142" spans="1:8" x14ac:dyDescent="0.2">
      <c r="A142" s="2" t="s">
        <v>67</v>
      </c>
      <c r="B142" s="17"/>
      <c r="C142" s="5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</row>
    <row r="143" spans="1:8" x14ac:dyDescent="0.2">
      <c r="A143" s="2" t="s">
        <v>68</v>
      </c>
      <c r="B143" s="17"/>
      <c r="C143" s="5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</row>
    <row r="144" spans="1:8" x14ac:dyDescent="0.2">
      <c r="A144" s="2" t="s">
        <v>69</v>
      </c>
      <c r="B144" s="17"/>
      <c r="C144" s="5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</row>
    <row r="145" spans="1:8" x14ac:dyDescent="0.2">
      <c r="A145" s="2" t="s">
        <v>70</v>
      </c>
      <c r="B145" s="17"/>
      <c r="C145" s="5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</row>
    <row r="146" spans="1:8" x14ac:dyDescent="0.2">
      <c r="A146" s="2" t="s">
        <v>71</v>
      </c>
      <c r="B146" s="17"/>
      <c r="C146" s="5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</row>
    <row r="147" spans="1:8" s="12" customFormat="1" x14ac:dyDescent="0.2">
      <c r="A147" s="23" t="s">
        <v>72</v>
      </c>
      <c r="B147" s="24"/>
      <c r="C147" s="7">
        <f>SUM(C148:C150)</f>
        <v>0</v>
      </c>
      <c r="D147" s="7">
        <f t="shared" ref="D147:H147" si="17">SUM(D148:D150)</f>
        <v>0</v>
      </c>
      <c r="E147" s="7">
        <f t="shared" si="17"/>
        <v>0</v>
      </c>
      <c r="F147" s="7">
        <f t="shared" si="17"/>
        <v>0</v>
      </c>
      <c r="G147" s="7">
        <f t="shared" si="17"/>
        <v>0</v>
      </c>
      <c r="H147" s="7">
        <f t="shared" si="17"/>
        <v>0</v>
      </c>
    </row>
    <row r="148" spans="1:8" x14ac:dyDescent="0.2">
      <c r="A148" s="2" t="s">
        <v>73</v>
      </c>
      <c r="B148" s="17"/>
      <c r="C148" s="5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</row>
    <row r="149" spans="1:8" x14ac:dyDescent="0.2">
      <c r="A149" s="2" t="s">
        <v>74</v>
      </c>
      <c r="B149" s="17"/>
      <c r="C149" s="5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</row>
    <row r="150" spans="1:8" x14ac:dyDescent="0.2">
      <c r="A150" s="2" t="s">
        <v>75</v>
      </c>
      <c r="B150" s="17"/>
      <c r="C150" s="5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</row>
    <row r="151" spans="1:8" s="12" customFormat="1" x14ac:dyDescent="0.2">
      <c r="A151" s="23" t="s">
        <v>76</v>
      </c>
      <c r="B151" s="24"/>
      <c r="C151" s="7">
        <f>SUM(C152:C158)</f>
        <v>112497753.16000001</v>
      </c>
      <c r="D151" s="7">
        <f t="shared" ref="D151:H151" si="18">SUM(D152:D158)</f>
        <v>1499999.96</v>
      </c>
      <c r="E151" s="7">
        <f t="shared" si="18"/>
        <v>113997753.12000002</v>
      </c>
      <c r="F151" s="7">
        <f t="shared" si="18"/>
        <v>55143091.709999993</v>
      </c>
      <c r="G151" s="7">
        <f t="shared" si="18"/>
        <v>55143091.709999993</v>
      </c>
      <c r="H151" s="7">
        <f t="shared" si="18"/>
        <v>58854661.410000004</v>
      </c>
    </row>
    <row r="152" spans="1:8" x14ac:dyDescent="0.2">
      <c r="A152" s="2" t="s">
        <v>77</v>
      </c>
      <c r="B152" s="17"/>
      <c r="C152" s="5">
        <v>35452752.32</v>
      </c>
      <c r="D152" s="6">
        <v>0</v>
      </c>
      <c r="E152" s="6">
        <v>35452752.32</v>
      </c>
      <c r="F152" s="6">
        <v>17039846.129999999</v>
      </c>
      <c r="G152" s="6">
        <v>17039846.129999999</v>
      </c>
      <c r="H152" s="6">
        <v>18412906.190000001</v>
      </c>
    </row>
    <row r="153" spans="1:8" x14ac:dyDescent="0.2">
      <c r="A153" s="2" t="s">
        <v>78</v>
      </c>
      <c r="B153" s="17"/>
      <c r="C153" s="5">
        <v>75538388.540000007</v>
      </c>
      <c r="D153" s="6">
        <v>1500000</v>
      </c>
      <c r="E153" s="6">
        <v>77038388.540000007</v>
      </c>
      <c r="F153" s="6">
        <v>37994416.780000001</v>
      </c>
      <c r="G153" s="6">
        <v>37994416.780000001</v>
      </c>
      <c r="H153" s="6">
        <v>39043971.759999998</v>
      </c>
    </row>
    <row r="154" spans="1:8" x14ac:dyDescent="0.2">
      <c r="A154" s="2" t="s">
        <v>79</v>
      </c>
      <c r="B154" s="17"/>
      <c r="C154" s="5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</row>
    <row r="155" spans="1:8" x14ac:dyDescent="0.2">
      <c r="A155" s="2" t="s">
        <v>80</v>
      </c>
      <c r="B155" s="17"/>
      <c r="C155" s="5">
        <v>1506612.3</v>
      </c>
      <c r="D155" s="6">
        <v>-0.04</v>
      </c>
      <c r="E155" s="6">
        <v>1506612.26</v>
      </c>
      <c r="F155" s="6">
        <v>108828.8</v>
      </c>
      <c r="G155" s="6">
        <v>108828.8</v>
      </c>
      <c r="H155" s="6">
        <v>1397783.46</v>
      </c>
    </row>
    <row r="156" spans="1:8" x14ac:dyDescent="0.2">
      <c r="A156" s="2" t="s">
        <v>81</v>
      </c>
      <c r="B156" s="17"/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</row>
    <row r="157" spans="1:8" x14ac:dyDescent="0.2">
      <c r="A157" s="2" t="s">
        <v>82</v>
      </c>
      <c r="B157" s="17"/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</row>
    <row r="158" spans="1:8" x14ac:dyDescent="0.2">
      <c r="A158" s="2" t="s">
        <v>83</v>
      </c>
      <c r="B158" s="17"/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</row>
    <row r="159" spans="1:8" x14ac:dyDescent="0.2">
      <c r="A159" s="2"/>
      <c r="B159" s="18"/>
      <c r="C159" s="5"/>
      <c r="D159" s="6"/>
      <c r="E159" s="6"/>
      <c r="F159" s="6"/>
      <c r="G159" s="6"/>
      <c r="H159" s="6"/>
    </row>
    <row r="160" spans="1:8" x14ac:dyDescent="0.2">
      <c r="A160" s="23" t="s">
        <v>85</v>
      </c>
      <c r="B160" s="24"/>
      <c r="C160" s="7">
        <f>C84+C9</f>
        <v>7599049891.9799995</v>
      </c>
      <c r="D160" s="7">
        <f>D84+D9</f>
        <v>389138923.54000002</v>
      </c>
      <c r="E160" s="7">
        <f t="shared" ref="E160:H160" si="19">E84+E9</f>
        <v>7988188815.5200005</v>
      </c>
      <c r="F160" s="7">
        <f t="shared" si="19"/>
        <v>3680046682.8199997</v>
      </c>
      <c r="G160" s="7">
        <f t="shared" si="19"/>
        <v>3315806030.3099999</v>
      </c>
      <c r="H160" s="7">
        <f t="shared" si="19"/>
        <v>4308202132.6999998</v>
      </c>
    </row>
    <row r="161" spans="1:8" ht="12.75" thickBot="1" x14ac:dyDescent="0.25">
      <c r="A161" s="3"/>
      <c r="B161" s="4"/>
      <c r="C161" s="10"/>
      <c r="D161" s="11"/>
      <c r="E161" s="11"/>
      <c r="F161" s="11"/>
      <c r="G161" s="11"/>
      <c r="H161" s="11"/>
    </row>
  </sheetData>
  <mergeCells count="37">
    <mergeCell ref="A147:B147"/>
    <mergeCell ref="A151:B151"/>
    <mergeCell ref="A160:B160"/>
    <mergeCell ref="A104:B104"/>
    <mergeCell ref="A114:B114"/>
    <mergeCell ref="A124:B124"/>
    <mergeCell ref="A134:B134"/>
    <mergeCell ref="A138:B138"/>
    <mergeCell ref="F84:F85"/>
    <mergeCell ref="G84:G85"/>
    <mergeCell ref="H84:H85"/>
    <mergeCell ref="A86:B86"/>
    <mergeCell ref="A94:B94"/>
    <mergeCell ref="A84:B84"/>
    <mergeCell ref="A85:B85"/>
    <mergeCell ref="C84:C85"/>
    <mergeCell ref="D84:D85"/>
    <mergeCell ref="E84:E85"/>
    <mergeCell ref="A7:B8"/>
    <mergeCell ref="C7:G7"/>
    <mergeCell ref="A18:B18"/>
    <mergeCell ref="H7:H8"/>
    <mergeCell ref="A48:B48"/>
    <mergeCell ref="A9:B9"/>
    <mergeCell ref="A10:B10"/>
    <mergeCell ref="A1:H1"/>
    <mergeCell ref="A2:H2"/>
    <mergeCell ref="A3:H3"/>
    <mergeCell ref="A4:H4"/>
    <mergeCell ref="A5:H5"/>
    <mergeCell ref="A83:B83"/>
    <mergeCell ref="A28:B28"/>
    <mergeCell ref="A38:B38"/>
    <mergeCell ref="A58:B58"/>
    <mergeCell ref="A62:B62"/>
    <mergeCell ref="A71:B71"/>
    <mergeCell ref="A75:B75"/>
  </mergeCells>
  <pageMargins left="0.7" right="0.7" top="0.75" bottom="0.75" header="0.3" footer="0.3"/>
  <pageSetup scale="8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Anielka Yanet Arias Rivera</cp:lastModifiedBy>
  <cp:lastPrinted>2018-09-05T00:42:57Z</cp:lastPrinted>
  <dcterms:created xsi:type="dcterms:W3CDTF">2018-09-04T19:21:14Z</dcterms:created>
  <dcterms:modified xsi:type="dcterms:W3CDTF">2018-09-05T01:37:11Z</dcterms:modified>
</cp:coreProperties>
</file>