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Estadísticas Agosto 20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300" i="1"/>
  <c r="I216" l="1"/>
  <c r="J215" s="1"/>
  <c r="E214"/>
  <c r="E213"/>
  <c r="E212"/>
  <c r="E211"/>
  <c r="I189"/>
  <c r="J187"/>
  <c r="J189" s="1"/>
  <c r="E187"/>
  <c r="J186" s="1"/>
  <c r="E186"/>
  <c r="J185"/>
  <c r="E185"/>
  <c r="J184"/>
  <c r="E184"/>
  <c r="I160"/>
  <c r="J158" s="1"/>
  <c r="J157" s="1"/>
  <c r="E157"/>
  <c r="E156"/>
  <c r="E155"/>
  <c r="J149"/>
  <c r="J144"/>
  <c r="J139"/>
  <c r="J134"/>
  <c r="I102"/>
  <c r="J100" s="1"/>
  <c r="J98"/>
  <c r="J96"/>
  <c r="J61"/>
  <c r="M48" s="1"/>
  <c r="E59"/>
  <c r="E58"/>
  <c r="E57"/>
  <c r="E56"/>
  <c r="E55"/>
  <c r="E54"/>
  <c r="E53"/>
  <c r="E52"/>
  <c r="E51"/>
  <c r="E50"/>
  <c r="E49"/>
  <c r="E48"/>
  <c r="E47"/>
  <c r="E46"/>
  <c r="E45"/>
  <c r="E44"/>
  <c r="J97" l="1"/>
  <c r="J99"/>
  <c r="J102" s="1"/>
  <c r="J155"/>
  <c r="J156"/>
  <c r="J212"/>
  <c r="J214"/>
  <c r="J211"/>
  <c r="J213"/>
  <c r="M54"/>
  <c r="M58"/>
  <c r="M56"/>
  <c r="M52"/>
  <c r="M45"/>
  <c r="M47"/>
  <c r="M49"/>
  <c r="M60"/>
  <c r="M51"/>
  <c r="M53"/>
  <c r="M55"/>
  <c r="M57"/>
  <c r="M59"/>
  <c r="M44"/>
  <c r="M46"/>
  <c r="M50"/>
  <c r="L22"/>
  <c r="F22"/>
  <c r="D23" s="1"/>
  <c r="K23" l="1"/>
  <c r="I23"/>
  <c r="J23"/>
  <c r="H23"/>
  <c r="C23"/>
  <c r="J160"/>
  <c r="J216"/>
  <c r="M61"/>
  <c r="L23" l="1"/>
  <c r="E23"/>
  <c r="F23"/>
</calcChain>
</file>

<file path=xl/sharedStrings.xml><?xml version="1.0" encoding="utf-8"?>
<sst xmlns="http://schemas.openxmlformats.org/spreadsheetml/2006/main" count="108" uniqueCount="97">
  <si>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</si>
  <si>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</si>
  <si>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</si>
  <si>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</si>
  <si>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</si>
  <si>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</si>
  <si>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</si>
  <si>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</si>
  <si>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</si>
  <si>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</si>
  <si>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</si>
  <si>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</si>
  <si>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</si>
  <si>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</si>
  <si>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</si>
  <si>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</si>
  <si>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</si>
  <si>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</si>
  <si>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</si>
  <si>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</si>
  <si>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</si>
  <si>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</si>
  <si>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</si>
  <si>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</si>
  <si>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</si>
  <si>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</si>
  <si>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</si>
  <si>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</si>
  <si>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</si>
  <si>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</si>
  <si>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</si>
  <si>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</si>
  <si>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</si>
  <si>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</si>
  <si>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</si>
  <si>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</si>
  <si>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</si>
  <si>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</si>
  <si>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</si>
  <si>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</si>
  <si>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</si>
  <si>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</si>
  <si>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>Dirección de Enlace con el ayuntamiento</t>
  </si>
  <si>
    <t xml:space="preserve">Dirección de Fomento al empleo y  emprendurismo       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</si>
  <si>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</si>
  <si>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</si>
  <si>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</si>
  <si>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</si>
  <si>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</si>
  <si>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</si>
  <si>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</si>
  <si>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</si>
  <si>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</si>
  <si>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</si>
  <si>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</si>
  <si>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</si>
  <si>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</si>
  <si>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</si>
  <si>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</si>
  <si>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Dir. de Registro Civil</t>
  </si>
  <si>
    <t>Dirección de Tianguis y Comercio en espacios Abiertos</t>
  </si>
  <si>
    <t>Dirección de Transparencia y Buenas Prácticas</t>
  </si>
  <si>
    <t>Instituto de Capacitación y Oferta Educativa</t>
  </si>
  <si>
    <t xml:space="preserve">Instituto de Cultura </t>
  </si>
  <si>
    <t>Jefatura de espacios abiertos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</si>
  <si>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</si>
  <si>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</si>
  <si>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</si>
  <si>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</si>
  <si>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</si>
  <si>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 xml:space="preserve">Unidad de Protección  Animal 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</si>
  <si>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</si>
  <si>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</si>
  <si>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</si>
  <si>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</si>
  <si>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</si>
  <si>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Coord. Gral. De Construccion de la Comunidad</t>
  </si>
  <si>
    <t>Dir. De Coplademun</t>
  </si>
  <si>
    <t>Instituto de las Maujeres Zapopanas</t>
  </si>
  <si>
    <t>Regidores</t>
  </si>
  <si>
    <t xml:space="preserve">Actas Acuerdo y Seguimientos </t>
  </si>
  <si>
    <t>Dir. De Delegaciones y Agencias Municipales</t>
  </si>
  <si>
    <t xml:space="preserve"> Dir. Desarrollo Agropecuario</t>
  </si>
  <si>
    <t>Dir. Desarrollo Economico</t>
  </si>
  <si>
    <t>Instituto de la Juventud</t>
  </si>
  <si>
    <t>CONFIDENCIAL</t>
  </si>
  <si>
    <t>Dir. De Asuntos Internos</t>
  </si>
  <si>
    <t>Dir. De Rastros Municipales</t>
  </si>
  <si>
    <t>Jefatura de Gabinete</t>
  </si>
  <si>
    <t>Dir. Administracion de Edificios</t>
  </si>
  <si>
    <t>Sindicatos</t>
  </si>
  <si>
    <t>Dir. De Turismo</t>
  </si>
  <si>
    <t>Dir. Centro Historico</t>
  </si>
  <si>
    <t>NO SE EMITIO RESUESTA  POR PARTE DE LA DEPENDENCIA</t>
  </si>
  <si>
    <t xml:space="preserve"> NO SE HA EMITIDO RESPUESTA</t>
  </si>
  <si>
    <t>Museo De Arte de Zapopan (MAZ)</t>
  </si>
  <si>
    <t>INFORMACIÓN ESTADÍSTICA AGOSTO 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</si>
</sst>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0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20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3" fillId="7" borderId="19" xfId="0" applyFont="1" applyFill="1" applyBorder="1" applyAlignment="1">
      <alignment horizontal="center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2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20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4" fillId="7" borderId="22" xfId="2" applyFont="1" applyFill="1" applyBorder="1" applyAlignment="1">
      <alignment wrapText="1"/>
    </xf>
    <xf numFmtId="0" fontId="4" fillId="7" borderId="23" xfId="2" applyFont="1" applyFill="1" applyBorder="1" applyAlignment="1">
      <alignment wrapText="1"/>
    </xf>
    <xf numFmtId="0" fontId="4" fillId="7" borderId="21" xfId="2" applyFont="1" applyFill="1" applyBorder="1" applyAlignment="1">
      <alignment horizontal="center" wrapText="1"/>
    </xf>
    <xf numFmtId="0" fontId="4" fillId="7" borderId="11" xfId="2" applyFont="1" applyFill="1" applyBorder="1" applyAlignment="1">
      <alignment horizontal="center"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3" fillId="7" borderId="22" xfId="0" applyFont="1" applyFill="1" applyBorder="1" applyAlignment="1">
      <alignment horizontal="left" wrapText="1"/>
    </xf>
    <xf numFmtId="0" fontId="3" fillId="7" borderId="23" xfId="0" applyFont="1" applyFill="1" applyBorder="1" applyAlignment="1">
      <alignment horizontal="left" wrapText="1"/>
    </xf>
    <xf numFmtId="0" fontId="3" fillId="7" borderId="24" xfId="0" applyFont="1" applyFill="1" applyBorder="1" applyAlignment="1">
      <alignment wrapText="1"/>
    </xf>
    <xf numFmtId="0" fontId="3" fillId="7" borderId="25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left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Val val="1"/>
        </c:dLbls>
        <c:gapWidth val="95"/>
        <c:gapDepth val="95"/>
        <c:shape val="box"/>
        <c:axId val="81357440"/>
        <c:axId val="81371520"/>
        <c:axId val="0"/>
      </c:bar3DChart>
      <c:catAx>
        <c:axId val="8135744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81371520"/>
        <c:crosses val="autoZero"/>
        <c:auto val="1"/>
        <c:lblAlgn val="ctr"/>
        <c:lblOffset val="100"/>
      </c:catAx>
      <c:valAx>
        <c:axId val="8137152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1357440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725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2017'!$F$96:$F$100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2017'!$G$96:$G$100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1.9928668805684467E-2"/>
                  <c:y val="-3.948592978770004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48E-2"/>
                  <c:y val="-4.8803393412970701E-17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29E-2"/>
                  <c:y val="-1.597220417256012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05E-3"/>
                  <c:y val="-6.219266083506654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5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2017'!$H$96:$H$100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Agosto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2017'!$I$96:$I$100</c:f>
              <c:numCache>
                <c:formatCode>General</c:formatCode>
                <c:ptCount val="5"/>
                <c:pt idx="0">
                  <c:v>52</c:v>
                </c:pt>
                <c:pt idx="1">
                  <c:v>131</c:v>
                </c:pt>
                <c:pt idx="2">
                  <c:v>353</c:v>
                </c:pt>
                <c:pt idx="3">
                  <c:v>45</c:v>
                </c:pt>
                <c:pt idx="4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-8.9684800297730146E-4"/>
                  <c:y val="-0.2608793348184828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51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09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Agosto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2017'!$J$96:$J$100</c:f>
              <c:numCache>
                <c:formatCode>0%</c:formatCode>
                <c:ptCount val="5"/>
                <c:pt idx="0">
                  <c:v>8.7102177554438859E-2</c:v>
                </c:pt>
                <c:pt idx="1">
                  <c:v>0.21943048576214405</c:v>
                </c:pt>
                <c:pt idx="2">
                  <c:v>0.59128978224455608</c:v>
                </c:pt>
                <c:pt idx="3">
                  <c:v>7.5376884422110546E-2</c:v>
                </c:pt>
                <c:pt idx="4">
                  <c:v>2.6800670016750419E-2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Val val="1"/>
        </c:dLbls>
        <c:shape val="cylinder"/>
        <c:axId val="83922944"/>
        <c:axId val="83924480"/>
        <c:axId val="0"/>
      </c:bar3DChart>
      <c:catAx>
        <c:axId val="839229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924480"/>
        <c:crosses val="autoZero"/>
        <c:auto val="1"/>
        <c:lblAlgn val="ctr"/>
        <c:lblOffset val="100"/>
      </c:catAx>
      <c:valAx>
        <c:axId val="839244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92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1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elete val="1"/>
          </c:dLbls>
          <c:cat>
            <c:strRef>
              <c:f>'Estadísticas Agosto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 2017'!$F$155:$F$158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elete val="1"/>
          </c:dLbls>
          <c:cat>
            <c:strRef>
              <c:f>'Estadísticas Agosto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 2017'!$H$155:$H$158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elete val="1"/>
          </c:dLbls>
          <c:cat>
            <c:strRef>
              <c:f>'Estadísticas Agosto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 2017'!$G$155:$G$158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Agosto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 2017'!$I$155:$I$158</c:f>
              <c:numCache>
                <c:formatCode>General</c:formatCode>
                <c:ptCount val="4"/>
                <c:pt idx="0">
                  <c:v>509</c:v>
                </c:pt>
                <c:pt idx="1">
                  <c:v>43</c:v>
                </c:pt>
                <c:pt idx="2">
                  <c:v>38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Lbl>
              <c:idx val="0"/>
              <c:layout>
                <c:manualLayout>
                  <c:x val="5.8753404756501926E-2"/>
                  <c:y val="-0.14475891514021524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776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8018E-3"/>
                  <c:y val="-0.43427674542064998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4947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Agosto 2017'!$E$155:$E$158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 2017'!$J$155:$J$158</c:f>
              <c:numCache>
                <c:formatCode>0%</c:formatCode>
                <c:ptCount val="4"/>
                <c:pt idx="0">
                  <c:v>0.85259631490787269</c:v>
                </c:pt>
                <c:pt idx="1">
                  <c:v>7.2026800670016752E-2</c:v>
                </c:pt>
                <c:pt idx="2">
                  <c:v>6.3651591289782247E-2</c:v>
                </c:pt>
                <c:pt idx="3">
                  <c:v>1.1725293132328308E-2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Val val="1"/>
        </c:dLbls>
        <c:shape val="cylinder"/>
        <c:axId val="84191104"/>
        <c:axId val="84192640"/>
        <c:axId val="0"/>
      </c:bar3DChart>
      <c:catAx>
        <c:axId val="84191104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192640"/>
        <c:crosses val="autoZero"/>
        <c:auto val="1"/>
        <c:lblAlgn val="ctr"/>
        <c:lblOffset val="100"/>
      </c:catAx>
      <c:valAx>
        <c:axId val="841926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19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'Estadísticas Agosto 2017'!$E$211:$E$215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Agosto 2017'!$F$211:$F$215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'Estadísticas Agosto 2017'!$E$211:$E$215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Agosto 2017'!$G$211:$G$215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cat>
            <c:strRef>
              <c:f>'Estadísticas Agosto 2017'!$E$211:$E$215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Agosto 2017'!$H$211:$H$215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Agosto 2017'!$E$211:$E$215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Agosto 2017'!$I$211:$I$215</c:f>
              <c:numCache>
                <c:formatCode>General</c:formatCode>
                <c:ptCount val="5"/>
                <c:pt idx="0">
                  <c:v>322</c:v>
                </c:pt>
                <c:pt idx="1">
                  <c:v>208</c:v>
                </c:pt>
                <c:pt idx="2">
                  <c:v>13</c:v>
                </c:pt>
                <c:pt idx="3">
                  <c:v>54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'Estadísticas Agosto 2017'!$E$211:$E$215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Agosto 2017'!$J$211:$J$215</c:f>
              <c:numCache>
                <c:formatCode>0%</c:formatCode>
                <c:ptCount val="5"/>
                <c:pt idx="0">
                  <c:v>0.53936348408710222</c:v>
                </c:pt>
                <c:pt idx="1">
                  <c:v>0.34840871021775544</c:v>
                </c:pt>
                <c:pt idx="2">
                  <c:v>2.1775544388609715E-2</c:v>
                </c:pt>
                <c:pt idx="3">
                  <c:v>9.0452261306532666E-2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gapWidth val="55"/>
        <c:gapDepth val="55"/>
        <c:shape val="cylinder"/>
        <c:axId val="84133760"/>
        <c:axId val="84135296"/>
        <c:axId val="0"/>
      </c:bar3DChart>
      <c:catAx>
        <c:axId val="841337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135296"/>
        <c:crosses val="autoZero"/>
        <c:auto val="1"/>
        <c:lblAlgn val="ctr"/>
        <c:lblOffset val="100"/>
      </c:catAx>
      <c:valAx>
        <c:axId val="84135296"/>
        <c:scaling>
          <c:orientation val="minMax"/>
        </c:scaling>
        <c:axPos val="l"/>
        <c:majorGridlines/>
        <c:numFmt formatCode="General" sourceLinked="1"/>
        <c:maj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8413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Agosto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 2017'!$C$22:$E$22</c:f>
              <c:numCache>
                <c:formatCode>General</c:formatCode>
                <c:ptCount val="3"/>
                <c:pt idx="0">
                  <c:v>322</c:v>
                </c:pt>
                <c:pt idx="1">
                  <c:v>183</c:v>
                </c:pt>
                <c:pt idx="2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68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 2017'!$C$23:$E$23</c:f>
              <c:numCache>
                <c:formatCode>0%</c:formatCode>
                <c:ptCount val="3"/>
                <c:pt idx="0">
                  <c:v>0.53936348408710222</c:v>
                </c:pt>
                <c:pt idx="1">
                  <c:v>0.30653266331658291</c:v>
                </c:pt>
                <c:pt idx="2">
                  <c:v>0.1541038525963149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Val val="1"/>
        </c:dLbls>
        <c:shape val="cylinder"/>
        <c:axId val="84257792"/>
        <c:axId val="84263680"/>
        <c:axId val="0"/>
      </c:bar3DChart>
      <c:catAx>
        <c:axId val="84257792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263680"/>
        <c:crosses val="autoZero"/>
        <c:auto val="1"/>
        <c:lblAlgn val="ctr"/>
        <c:lblOffset val="100"/>
      </c:catAx>
      <c:valAx>
        <c:axId val="842636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257792"/>
        <c:crosses val="autoZero"/>
        <c:crossBetween val="between"/>
      </c:valAx>
      <c:spPr>
        <a:noFill/>
        <a:ln>
          <a:noFill/>
        </a:ln>
        <a:effectLst/>
      </c:spPr>
    </c:plotArea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372E-2"/>
          <c:y val="0.18814161512033653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Agosto 2017'!$H$20:$O$20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Agosto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 2017'!$H$22:$K$22</c:f>
              <c:numCache>
                <c:formatCode>General</c:formatCode>
                <c:ptCount val="4"/>
                <c:pt idx="0">
                  <c:v>398</c:v>
                </c:pt>
                <c:pt idx="1">
                  <c:v>158</c:v>
                </c:pt>
                <c:pt idx="2">
                  <c:v>5</c:v>
                </c:pt>
                <c:pt idx="3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74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706E-3"/>
                  <c:y val="-9.210523134920869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 2017'!$H$23:$K$23</c:f>
              <c:numCache>
                <c:formatCode>0%</c:formatCode>
                <c:ptCount val="4"/>
                <c:pt idx="0">
                  <c:v>0.66666666666666663</c:v>
                </c:pt>
                <c:pt idx="1">
                  <c:v>0.26465661641541038</c:v>
                </c:pt>
                <c:pt idx="2">
                  <c:v>8.3752093802345051E-3</c:v>
                </c:pt>
                <c:pt idx="3">
                  <c:v>6.030150753768844E-2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Val val="1"/>
        </c:dLbls>
        <c:shape val="cylinder"/>
        <c:axId val="84338560"/>
        <c:axId val="84340096"/>
        <c:axId val="0"/>
      </c:bar3DChart>
      <c:catAx>
        <c:axId val="843385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340096"/>
        <c:crosses val="autoZero"/>
        <c:auto val="1"/>
        <c:lblAlgn val="ctr"/>
        <c:lblOffset val="100"/>
      </c:catAx>
      <c:valAx>
        <c:axId val="843400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338560"/>
        <c:crosses val="autoZero"/>
        <c:crossBetween val="between"/>
      </c:valAx>
      <c:spPr>
        <a:noFill/>
        <a:ln>
          <a:noFill/>
        </a:ln>
        <a:effectLst/>
      </c:spPr>
    </c:plotArea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 2017'!$F$184:$F$187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 2017'!$G$184:$G$187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 2017'!$H$184:$H$187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Agosto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 2017'!$I$184:$I$187</c:f>
              <c:numCache>
                <c:formatCode>General</c:formatCode>
                <c:ptCount val="4"/>
                <c:pt idx="0">
                  <c:v>232</c:v>
                </c:pt>
                <c:pt idx="1">
                  <c:v>313</c:v>
                </c:pt>
                <c:pt idx="2">
                  <c:v>28</c:v>
                </c:pt>
                <c:pt idx="3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844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897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Agosto 2017'!$E$184:$E$187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 2017'!$J$184:$J$187</c:f>
              <c:numCache>
                <c:formatCode>0%</c:formatCode>
                <c:ptCount val="4"/>
                <c:pt idx="0">
                  <c:v>0.38860971524288107</c:v>
                </c:pt>
                <c:pt idx="1">
                  <c:v>0.52428810720268004</c:v>
                </c:pt>
                <c:pt idx="2">
                  <c:v>4.690117252931323E-2</c:v>
                </c:pt>
                <c:pt idx="3">
                  <c:v>4.0201005025125629E-2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Val val="1"/>
        </c:dLbls>
        <c:gapWidth val="79"/>
        <c:shape val="cylinder"/>
        <c:axId val="85452288"/>
        <c:axId val="85453824"/>
        <c:axId val="0"/>
      </c:bar3DChart>
      <c:catAx>
        <c:axId val="854522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5453824"/>
        <c:crosses val="autoZero"/>
        <c:auto val="1"/>
        <c:lblAlgn val="ctr"/>
        <c:lblOffset val="100"/>
      </c:catAx>
      <c:valAx>
        <c:axId val="8545382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545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7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2017'!$E$238:$E$299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Comunicación Social y Analisis Estrategico </c:v>
                </c:pt>
                <c:pt idx="3">
                  <c:v>Dirección de Atención Ciudadana</c:v>
                </c:pt>
                <c:pt idx="4">
                  <c:v>Dirección de Transparencia y Buenas Prácticas</c:v>
                </c:pt>
                <c:pt idx="5">
                  <c:v>Secretaria Particular</c:v>
                </c:pt>
                <c:pt idx="6">
                  <c:v>Dir. De Asuntos Internos</c:v>
                </c:pt>
                <c:pt idx="7">
                  <c:v>Jefatura de Gabinete</c:v>
                </c:pt>
                <c:pt idx="8">
                  <c:v>Comisaria de Seguridad Pública</c:v>
                </c:pt>
                <c:pt idx="9">
                  <c:v>Contraloría Ciudadana</c:v>
                </c:pt>
                <c:pt idx="10">
                  <c:v>Coordinación General de Servicios Municipales</c:v>
                </c:pt>
                <c:pt idx="11">
                  <c:v>Dirección de Alumbrado Público</c:v>
                </c:pt>
                <c:pt idx="12">
                  <c:v>Dirección de Aseo Público </c:v>
                </c:pt>
                <c:pt idx="13">
                  <c:v>Dirección de Cementerios</c:v>
                </c:pt>
                <c:pt idx="14">
                  <c:v>Dirección de Gestión Integral del Agua y Drenaje</c:v>
                </c:pt>
                <c:pt idx="15">
                  <c:v>Dirección de Mejoramiento Urbano</c:v>
                </c:pt>
                <c:pt idx="16">
                  <c:v>Dirección de Mercados </c:v>
                </c:pt>
                <c:pt idx="17">
                  <c:v>Dirección de Parques y Jardines </c:v>
                </c:pt>
                <c:pt idx="18">
                  <c:v>Dir. de Pavimentos</c:v>
                </c:pt>
                <c:pt idx="19">
                  <c:v>Dirección de Tianguis y Comercio en espacios Abiertos</c:v>
                </c:pt>
                <c:pt idx="20">
                  <c:v>Unidad de Protección  Animal </c:v>
                </c:pt>
                <c:pt idx="21">
                  <c:v>Dir. De Rastros Municipales</c:v>
                </c:pt>
                <c:pt idx="22">
                  <c:v>Coordinación de Desarrollo Económico Y Combate a la Desigualdad</c:v>
                </c:pt>
                <c:pt idx="23">
                  <c:v>Dirección de Fomento al empleo y  emprendurismo        </c:v>
                </c:pt>
                <c:pt idx="24">
                  <c:v>Dirección de padrón y Licencias </c:v>
                </c:pt>
                <c:pt idx="25">
                  <c:v>Dirección de Programas Sociales Municipales</c:v>
                </c:pt>
                <c:pt idx="26">
                  <c:v>Jefatura de espacios abiertos</c:v>
                </c:pt>
                <c:pt idx="27">
                  <c:v>Instituto de las Maujeres Zapopanas</c:v>
                </c:pt>
                <c:pt idx="28">
                  <c:v> Dir. Desarrollo Agropecuario</c:v>
                </c:pt>
                <c:pt idx="29">
                  <c:v>Dir. Desarrollo Economico</c:v>
                </c:pt>
                <c:pt idx="30">
                  <c:v>Instituto de la Juventud</c:v>
                </c:pt>
                <c:pt idx="31">
                  <c:v>Dir. De Turismo</c:v>
                </c:pt>
                <c:pt idx="32">
                  <c:v>Dir. Centro Historico</c:v>
                </c:pt>
                <c:pt idx="33">
                  <c:v>Coordinación General de Administración e Innovación Gubernamental</c:v>
                </c:pt>
                <c:pt idx="34">
                  <c:v>Dirección de Inspección y Vigilancia</c:v>
                </c:pt>
                <c:pt idx="35">
                  <c:v>Unidad de Patrimonio Municipal </c:v>
                </c:pt>
                <c:pt idx="36">
                  <c:v>Dir. Administracion de Edificios</c:v>
                </c:pt>
                <c:pt idx="37">
                  <c:v>Coordinacion  General Integral Gestion de la Ciudad</c:v>
                </c:pt>
                <c:pt idx="38">
                  <c:v>Dirección  de Movilidad y Transporte</c:v>
                </c:pt>
                <c:pt idx="39">
                  <c:v>Dirección de Obras Públicas e Infraestructura</c:v>
                </c:pt>
                <c:pt idx="40">
                  <c:v>Dirección de Ordenamiento del Territorio </c:v>
                </c:pt>
                <c:pt idx="41">
                  <c:v>Dirección de Protección al Medio Ambiente </c:v>
                </c:pt>
                <c:pt idx="42">
                  <c:v>Secretaría del Ayuntamiento</c:v>
                </c:pt>
                <c:pt idx="43">
                  <c:v>Dirección de Archivo General Municipal </c:v>
                </c:pt>
                <c:pt idx="44">
                  <c:v>Dirección de Enlace con el ayuntamiento</c:v>
                </c:pt>
                <c:pt idx="45">
                  <c:v>Dirección de Integración y Dictaminación</c:v>
                </c:pt>
                <c:pt idx="46">
                  <c:v>Dirección de Protección Civil y Bomberos</c:v>
                </c:pt>
                <c:pt idx="47">
                  <c:v>Dir. de Registro Civil</c:v>
                </c:pt>
                <c:pt idx="48">
                  <c:v>Actas Acuerdo y Seguimientos </c:v>
                </c:pt>
                <c:pt idx="49">
                  <c:v>Dir. De Delegaciones y Agencias Municipales</c:v>
                </c:pt>
                <c:pt idx="50">
                  <c:v>Coord. Gral. De Construccion de la Comunidad</c:v>
                </c:pt>
                <c:pt idx="51">
                  <c:v>Dirección de Educación </c:v>
                </c:pt>
                <c:pt idx="52">
                  <c:v>Dirección de Participación Ciudadana</c:v>
                </c:pt>
                <c:pt idx="53">
                  <c:v>Instituto de Capacitación y Oferta Educativa</c:v>
                </c:pt>
                <c:pt idx="54">
                  <c:v>Instituto de Cultura </c:v>
                </c:pt>
                <c:pt idx="55">
                  <c:v>Dir. De Coplademun</c:v>
                </c:pt>
                <c:pt idx="56">
                  <c:v>Museo De Arte de Zapopan (MAZ)</c:v>
                </c:pt>
                <c:pt idx="57">
                  <c:v>Sindicatura Municipal</c:v>
                </c:pt>
                <c:pt idx="58">
                  <c:v>Tesorería Municipal</c:v>
                </c:pt>
                <c:pt idx="59">
                  <c:v>Dirección de Catastro</c:v>
                </c:pt>
                <c:pt idx="60">
                  <c:v>Regidores</c:v>
                </c:pt>
                <c:pt idx="61">
                  <c:v>Sindicatos</c:v>
                </c:pt>
              </c:strCache>
            </c:strRef>
          </c:cat>
          <c:val>
            <c:numRef>
              <c:f>'Estadísticas Agosto 2017'!$F$238:$F$299</c:f>
              <c:numCache>
                <c:formatCode>General</c:formatCode>
                <c:ptCount val="6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Agosto 2017'!$E$238:$E$299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Comunicación Social y Analisis Estrategico </c:v>
                </c:pt>
                <c:pt idx="3">
                  <c:v>Dirección de Atención Ciudadana</c:v>
                </c:pt>
                <c:pt idx="4">
                  <c:v>Dirección de Transparencia y Buenas Prácticas</c:v>
                </c:pt>
                <c:pt idx="5">
                  <c:v>Secretaria Particular</c:v>
                </c:pt>
                <c:pt idx="6">
                  <c:v>Dir. De Asuntos Internos</c:v>
                </c:pt>
                <c:pt idx="7">
                  <c:v>Jefatura de Gabinete</c:v>
                </c:pt>
                <c:pt idx="8">
                  <c:v>Comisaria de Seguridad Pública</c:v>
                </c:pt>
                <c:pt idx="9">
                  <c:v>Contraloría Ciudadana</c:v>
                </c:pt>
                <c:pt idx="10">
                  <c:v>Coordinación General de Servicios Municipales</c:v>
                </c:pt>
                <c:pt idx="11">
                  <c:v>Dirección de Alumbrado Público</c:v>
                </c:pt>
                <c:pt idx="12">
                  <c:v>Dirección de Aseo Público </c:v>
                </c:pt>
                <c:pt idx="13">
                  <c:v>Dirección de Cementerios</c:v>
                </c:pt>
                <c:pt idx="14">
                  <c:v>Dirección de Gestión Integral del Agua y Drenaje</c:v>
                </c:pt>
                <c:pt idx="15">
                  <c:v>Dirección de Mejoramiento Urbano</c:v>
                </c:pt>
                <c:pt idx="16">
                  <c:v>Dirección de Mercados </c:v>
                </c:pt>
                <c:pt idx="17">
                  <c:v>Dirección de Parques y Jardines </c:v>
                </c:pt>
                <c:pt idx="18">
                  <c:v>Dir. de Pavimentos</c:v>
                </c:pt>
                <c:pt idx="19">
                  <c:v>Dirección de Tianguis y Comercio en espacios Abiertos</c:v>
                </c:pt>
                <c:pt idx="20">
                  <c:v>Unidad de Protección  Animal </c:v>
                </c:pt>
                <c:pt idx="21">
                  <c:v>Dir. De Rastros Municipales</c:v>
                </c:pt>
                <c:pt idx="22">
                  <c:v>Coordinación de Desarrollo Económico Y Combate a la Desigualdad</c:v>
                </c:pt>
                <c:pt idx="23">
                  <c:v>Dirección de Fomento al empleo y  emprendurismo        </c:v>
                </c:pt>
                <c:pt idx="24">
                  <c:v>Dirección de padrón y Licencias </c:v>
                </c:pt>
                <c:pt idx="25">
                  <c:v>Dirección de Programas Sociales Municipales</c:v>
                </c:pt>
                <c:pt idx="26">
                  <c:v>Jefatura de espacios abiertos</c:v>
                </c:pt>
                <c:pt idx="27">
                  <c:v>Instituto de las Maujeres Zapopanas</c:v>
                </c:pt>
                <c:pt idx="28">
                  <c:v> Dir. Desarrollo Agropecuario</c:v>
                </c:pt>
                <c:pt idx="29">
                  <c:v>Dir. Desarrollo Economico</c:v>
                </c:pt>
                <c:pt idx="30">
                  <c:v>Instituto de la Juventud</c:v>
                </c:pt>
                <c:pt idx="31">
                  <c:v>Dir. De Turismo</c:v>
                </c:pt>
                <c:pt idx="32">
                  <c:v>Dir. Centro Historico</c:v>
                </c:pt>
                <c:pt idx="33">
                  <c:v>Coordinación General de Administración e Innovación Gubernamental</c:v>
                </c:pt>
                <c:pt idx="34">
                  <c:v>Dirección de Inspección y Vigilancia</c:v>
                </c:pt>
                <c:pt idx="35">
                  <c:v>Unidad de Patrimonio Municipal </c:v>
                </c:pt>
                <c:pt idx="36">
                  <c:v>Dir. Administracion de Edificios</c:v>
                </c:pt>
                <c:pt idx="37">
                  <c:v>Coordinacion  General Integral Gestion de la Ciudad</c:v>
                </c:pt>
                <c:pt idx="38">
                  <c:v>Dirección  de Movilidad y Transporte</c:v>
                </c:pt>
                <c:pt idx="39">
                  <c:v>Dirección de Obras Públicas e Infraestructura</c:v>
                </c:pt>
                <c:pt idx="40">
                  <c:v>Dirección de Ordenamiento del Territorio </c:v>
                </c:pt>
                <c:pt idx="41">
                  <c:v>Dirección de Protección al Medio Ambiente </c:v>
                </c:pt>
                <c:pt idx="42">
                  <c:v>Secretaría del Ayuntamiento</c:v>
                </c:pt>
                <c:pt idx="43">
                  <c:v>Dirección de Archivo General Municipal </c:v>
                </c:pt>
                <c:pt idx="44">
                  <c:v>Dirección de Enlace con el ayuntamiento</c:v>
                </c:pt>
                <c:pt idx="45">
                  <c:v>Dirección de Integración y Dictaminación</c:v>
                </c:pt>
                <c:pt idx="46">
                  <c:v>Dirección de Protección Civil y Bomberos</c:v>
                </c:pt>
                <c:pt idx="47">
                  <c:v>Dir. de Registro Civil</c:v>
                </c:pt>
                <c:pt idx="48">
                  <c:v>Actas Acuerdo y Seguimientos </c:v>
                </c:pt>
                <c:pt idx="49">
                  <c:v>Dir. De Delegaciones y Agencias Municipales</c:v>
                </c:pt>
                <c:pt idx="50">
                  <c:v>Coord. Gral. De Construccion de la Comunidad</c:v>
                </c:pt>
                <c:pt idx="51">
                  <c:v>Dirección de Educación </c:v>
                </c:pt>
                <c:pt idx="52">
                  <c:v>Dirección de Participación Ciudadana</c:v>
                </c:pt>
                <c:pt idx="53">
                  <c:v>Instituto de Capacitación y Oferta Educativa</c:v>
                </c:pt>
                <c:pt idx="54">
                  <c:v>Instituto de Cultura </c:v>
                </c:pt>
                <c:pt idx="55">
                  <c:v>Dir. De Coplademun</c:v>
                </c:pt>
                <c:pt idx="56">
                  <c:v>Museo De Arte de Zapopan (MAZ)</c:v>
                </c:pt>
                <c:pt idx="57">
                  <c:v>Sindicatura Municipal</c:v>
                </c:pt>
                <c:pt idx="58">
                  <c:v>Tesorería Municipal</c:v>
                </c:pt>
                <c:pt idx="59">
                  <c:v>Dirección de Catastro</c:v>
                </c:pt>
                <c:pt idx="60">
                  <c:v>Regidores</c:v>
                </c:pt>
                <c:pt idx="61">
                  <c:v>Sindicatos</c:v>
                </c:pt>
              </c:strCache>
            </c:strRef>
          </c:cat>
          <c:val>
            <c:numRef>
              <c:f>'Estadísticas Agosto 2017'!$G$238:$G$299</c:f>
              <c:numCache>
                <c:formatCode>General</c:formatCode>
                <c:ptCount val="6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8</c:v>
                </c:pt>
                <c:pt idx="8">
                  <c:v>52</c:v>
                </c:pt>
                <c:pt idx="9">
                  <c:v>11</c:v>
                </c:pt>
                <c:pt idx="10">
                  <c:v>39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11</c:v>
                </c:pt>
                <c:pt idx="18">
                  <c:v>8</c:v>
                </c:pt>
                <c:pt idx="19">
                  <c:v>7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48</c:v>
                </c:pt>
                <c:pt idx="25">
                  <c:v>4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221</c:v>
                </c:pt>
                <c:pt idx="34">
                  <c:v>33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53</c:v>
                </c:pt>
                <c:pt idx="39">
                  <c:v>120</c:v>
                </c:pt>
                <c:pt idx="40">
                  <c:v>90</c:v>
                </c:pt>
                <c:pt idx="41">
                  <c:v>17</c:v>
                </c:pt>
                <c:pt idx="42">
                  <c:v>5</c:v>
                </c:pt>
                <c:pt idx="43">
                  <c:v>20</c:v>
                </c:pt>
                <c:pt idx="44">
                  <c:v>0</c:v>
                </c:pt>
                <c:pt idx="45">
                  <c:v>2</c:v>
                </c:pt>
                <c:pt idx="46">
                  <c:v>31</c:v>
                </c:pt>
                <c:pt idx="47">
                  <c:v>1</c:v>
                </c:pt>
                <c:pt idx="48">
                  <c:v>32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  <c:pt idx="52">
                  <c:v>8</c:v>
                </c:pt>
                <c:pt idx="53">
                  <c:v>3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31</c:v>
                </c:pt>
                <c:pt idx="58">
                  <c:v>97</c:v>
                </c:pt>
                <c:pt idx="59">
                  <c:v>7</c:v>
                </c:pt>
                <c:pt idx="60">
                  <c:v>4</c:v>
                </c:pt>
                <c:pt idx="6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Val val="1"/>
        </c:dLbls>
        <c:gapWidth val="75"/>
        <c:shape val="box"/>
        <c:axId val="85517824"/>
        <c:axId val="85519360"/>
        <c:axId val="0"/>
      </c:bar3DChart>
      <c:catAx>
        <c:axId val="855178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85519360"/>
        <c:crosses val="autoZero"/>
        <c:auto val="1"/>
        <c:lblAlgn val="ctr"/>
        <c:lblOffset val="100"/>
      </c:catAx>
      <c:valAx>
        <c:axId val="8551936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51782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Agosto 2017'!$E$44:$E$60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Agosto 2017'!$F$44:$F$60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cat>
            <c:strRef>
              <c:f>'Estadísticas Agosto 2017'!$E$44:$E$60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Agosto 2017'!$G$44:$G$60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cat>
            <c:strRef>
              <c:f>'Estadísticas Agosto 2017'!$E$44:$E$60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Agosto 2017'!$H$44:$H$60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cat>
            <c:strRef>
              <c:f>'Estadísticas Agosto 2017'!$E$44:$E$60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Agosto 2017'!$I$44:$I$60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Agosto 2017'!$E$44:$E$60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Agosto 2017'!$J$44:$J$60</c:f>
              <c:numCache>
                <c:formatCode>General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11</c:v>
                </c:pt>
                <c:pt idx="3">
                  <c:v>53</c:v>
                </c:pt>
                <c:pt idx="4">
                  <c:v>0</c:v>
                </c:pt>
                <c:pt idx="5">
                  <c:v>172</c:v>
                </c:pt>
                <c:pt idx="6">
                  <c:v>225</c:v>
                </c:pt>
                <c:pt idx="7">
                  <c:v>0</c:v>
                </c:pt>
                <c:pt idx="8">
                  <c:v>66</c:v>
                </c:pt>
                <c:pt idx="9">
                  <c:v>0</c:v>
                </c:pt>
                <c:pt idx="10">
                  <c:v>44</c:v>
                </c:pt>
                <c:pt idx="11">
                  <c:v>11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cat>
            <c:strRef>
              <c:f>'Estadísticas Agosto 2017'!$E$44:$E$60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Agosto 2017'!$K$44:$K$60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shape val="box"/>
        <c:axId val="85587072"/>
        <c:axId val="85588608"/>
        <c:axId val="0"/>
      </c:bar3DChart>
      <c:catAx>
        <c:axId val="855870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588608"/>
        <c:crosses val="autoZero"/>
        <c:auto val="1"/>
        <c:lblAlgn val="ctr"/>
        <c:lblOffset val="100"/>
      </c:catAx>
      <c:valAx>
        <c:axId val="855886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5587072"/>
        <c:crosses val="autoZero"/>
        <c:crossBetween val="between"/>
      </c:valAx>
    </c:plotArea>
    <c:plotVisOnly val="1"/>
    <c:dispBlanksAs val="gap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301</xdr:row>
      <xdr:rowOff>40821</xdr:rowOff>
    </xdr:from>
    <xdr:to>
      <xdr:col>14</xdr:col>
      <xdr:colOff>911678</xdr:colOff>
      <xdr:row>338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781430</xdr:colOff>
      <xdr:row>1</xdr:row>
      <xdr:rowOff>165653</xdr:rowOff>
    </xdr:from>
    <xdr:to>
      <xdr:col>7</xdr:col>
      <xdr:colOff>505239</xdr:colOff>
      <xdr:row>9</xdr:row>
      <xdr:rowOff>65668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10" cstate="print"/>
        <a:srcRect t="1706" r="19242"/>
        <a:stretch/>
      </xdr:blipFill>
      <xdr:spPr bwMode="auto">
        <a:xfrm>
          <a:off x="7821647" y="356153"/>
          <a:ext cx="1488005" cy="1532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7"/>
  <sheetViews>
    <sheetView tabSelected="1" topLeftCell="B1" zoomScale="70" zoomScaleNormal="70" workbookViewId="0">
      <selection activeCell="F23" sqref="F23"/>
    </sheetView>
  </sheetViews>
  <sheetFormatPr baseColWidth="10" defaultRowHeight="1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>
      <c r="A2" s="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4"/>
    </row>
    <row r="3" spans="1:17" ht="15.75">
      <c r="A3" s="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4"/>
    </row>
    <row r="4" spans="1:17" ht="15.75">
      <c r="A4" s="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"/>
    </row>
    <row r="5" spans="1:17" ht="15.75">
      <c r="A5" s="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4"/>
    </row>
    <row r="6" spans="1:17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4"/>
    </row>
    <row r="7" spans="1:17" ht="15.75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4"/>
    </row>
    <row r="8" spans="1:17" ht="15.75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4"/>
    </row>
    <row r="9" spans="1:17" ht="15.7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4"/>
    </row>
    <row r="10" spans="1:17" ht="15.7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4"/>
    </row>
    <row r="11" spans="1:17" ht="15.7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4"/>
    </row>
    <row r="12" spans="1:17" ht="16.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>
      <c r="A13" s="4"/>
      <c r="B13" s="125" t="s">
        <v>0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1"/>
      <c r="Q13" s="4"/>
    </row>
    <row r="14" spans="1:17" ht="43.5" customHeight="1" thickBot="1">
      <c r="A14" s="4"/>
      <c r="B14" s="127" t="s">
        <v>96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63"/>
      <c r="Q14" s="4"/>
    </row>
    <row r="15" spans="1:17" ht="15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>
      <c r="A20" s="4"/>
      <c r="B20" s="5"/>
      <c r="C20" s="98" t="s">
        <v>1</v>
      </c>
      <c r="D20" s="99"/>
      <c r="E20" s="99"/>
      <c r="F20" s="100"/>
      <c r="G20" s="64"/>
      <c r="H20" s="98" t="s">
        <v>2</v>
      </c>
      <c r="I20" s="99"/>
      <c r="J20" s="99"/>
      <c r="K20" s="99"/>
      <c r="L20" s="100"/>
      <c r="M20" s="64"/>
      <c r="N20" s="64"/>
      <c r="O20" s="64"/>
      <c r="P20" s="5"/>
      <c r="Q20" s="4"/>
      <c r="R20" s="2"/>
    </row>
    <row r="21" spans="1:18" s="3" customFormat="1" ht="16.5" thickBot="1">
      <c r="A21" s="12"/>
      <c r="B21" s="13"/>
      <c r="C21" s="65" t="s">
        <v>3</v>
      </c>
      <c r="D21" s="66" t="s">
        <v>4</v>
      </c>
      <c r="E21" s="67" t="s">
        <v>5</v>
      </c>
      <c r="F21" s="65" t="s">
        <v>6</v>
      </c>
      <c r="G21" s="13"/>
      <c r="H21" s="67" t="s">
        <v>7</v>
      </c>
      <c r="I21" s="67" t="s">
        <v>8</v>
      </c>
      <c r="J21" s="65" t="s">
        <v>9</v>
      </c>
      <c r="K21" s="67" t="s">
        <v>10</v>
      </c>
      <c r="L21" s="65" t="s">
        <v>6</v>
      </c>
      <c r="M21" s="13"/>
      <c r="N21" s="13"/>
      <c r="O21" s="13"/>
      <c r="P21" s="12"/>
      <c r="Q21" s="12"/>
    </row>
    <row r="22" spans="1:18" ht="16.5" thickBot="1">
      <c r="A22" s="4"/>
      <c r="B22" s="5"/>
      <c r="C22" s="8">
        <v>322</v>
      </c>
      <c r="D22" s="14">
        <v>183</v>
      </c>
      <c r="E22" s="14">
        <v>92</v>
      </c>
      <c r="F22" s="8">
        <f>SUM(C22:E22)</f>
        <v>597</v>
      </c>
      <c r="G22" s="5"/>
      <c r="H22" s="8">
        <v>398</v>
      </c>
      <c r="I22" s="8">
        <v>158</v>
      </c>
      <c r="J22" s="8">
        <v>5</v>
      </c>
      <c r="K22" s="8">
        <v>36</v>
      </c>
      <c r="L22" s="8">
        <f>SUM(H22:K22)</f>
        <v>597</v>
      </c>
      <c r="M22" s="5"/>
      <c r="N22" s="5"/>
      <c r="O22" s="15"/>
      <c r="P22" s="4"/>
      <c r="Q22" s="4"/>
    </row>
    <row r="23" spans="1:18" ht="16.5" thickBot="1">
      <c r="A23" s="4"/>
      <c r="B23" s="5"/>
      <c r="C23" s="16">
        <f>+C22/F22</f>
        <v>0.53936348408710222</v>
      </c>
      <c r="D23" s="17">
        <f>+D22/F22</f>
        <v>0.30653266331658291</v>
      </c>
      <c r="E23" s="18">
        <f>+E22/F22</f>
        <v>0.1541038525963149</v>
      </c>
      <c r="F23" s="68">
        <f>SUM(C23:E23)</f>
        <v>1</v>
      </c>
      <c r="G23" s="5"/>
      <c r="H23" s="16">
        <f>+H22/L22</f>
        <v>0.66666666666666663</v>
      </c>
      <c r="I23" s="16">
        <f>+I22/L22</f>
        <v>0.26465661641541038</v>
      </c>
      <c r="J23" s="16">
        <f>J22/L22</f>
        <v>8.3752093802345051E-3</v>
      </c>
      <c r="K23" s="16">
        <f>+K22/L22</f>
        <v>6.030150753768844E-2</v>
      </c>
      <c r="L23" s="68">
        <f>SUM(H23:K23)</f>
        <v>1</v>
      </c>
      <c r="M23" s="5"/>
      <c r="N23" s="5"/>
      <c r="O23" s="15"/>
      <c r="P23" s="4"/>
      <c r="Q23" s="4"/>
    </row>
    <row r="24" spans="1:18" ht="15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>
      <c r="A43" s="4"/>
      <c r="B43" s="5"/>
      <c r="C43" s="5"/>
      <c r="D43" s="129" t="s">
        <v>11</v>
      </c>
      <c r="E43" s="129"/>
      <c r="F43" s="129"/>
      <c r="G43" s="129"/>
      <c r="H43" s="129"/>
      <c r="I43" s="129"/>
      <c r="J43" s="129"/>
      <c r="K43" s="129"/>
      <c r="L43" s="129"/>
      <c r="M43" s="129"/>
      <c r="N43" s="5"/>
      <c r="O43" s="5"/>
      <c r="P43" s="5"/>
      <c r="Q43" s="4"/>
    </row>
    <row r="44" spans="1:17" ht="16.5" thickBot="1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30">
        <v>9</v>
      </c>
      <c r="K44" s="131"/>
      <c r="L44" s="132"/>
      <c r="M44" s="16">
        <f>+$J44/$J61</f>
        <v>1.507537688442211E-2</v>
      </c>
      <c r="N44" s="5"/>
      <c r="O44" s="5"/>
      <c r="P44" s="5"/>
      <c r="Q44" s="4"/>
    </row>
    <row r="45" spans="1:17" ht="16.5" thickBot="1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30">
        <v>0</v>
      </c>
      <c r="K45" s="131"/>
      <c r="L45" s="132"/>
      <c r="M45" s="16">
        <f>+$J45/$J61</f>
        <v>0</v>
      </c>
      <c r="N45" s="5"/>
      <c r="O45" s="5"/>
      <c r="P45" s="5"/>
      <c r="Q45" s="4"/>
    </row>
    <row r="46" spans="1:17" ht="16.5" thickBot="1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30">
        <v>11</v>
      </c>
      <c r="K46" s="131"/>
      <c r="L46" s="132"/>
      <c r="M46" s="16">
        <f>+$J46/$J61</f>
        <v>1.8425460636515914E-2</v>
      </c>
      <c r="N46" s="5"/>
      <c r="O46" s="5"/>
      <c r="P46" s="5"/>
      <c r="Q46" s="4"/>
    </row>
    <row r="47" spans="1:17" ht="16.5" thickBot="1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30">
        <v>53</v>
      </c>
      <c r="K47" s="131"/>
      <c r="L47" s="132"/>
      <c r="M47" s="16">
        <f>+$J47/$J61</f>
        <v>8.8777219430485763E-2</v>
      </c>
      <c r="N47" s="5"/>
      <c r="O47" s="5"/>
      <c r="P47" s="5"/>
      <c r="Q47" s="4"/>
    </row>
    <row r="48" spans="1:17" ht="16.5" thickBot="1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30">
        <v>0</v>
      </c>
      <c r="K48" s="131"/>
      <c r="L48" s="132"/>
      <c r="M48" s="16">
        <f>+$J48/$J61</f>
        <v>0</v>
      </c>
      <c r="N48" s="5"/>
      <c r="O48" s="5"/>
      <c r="P48" s="5"/>
      <c r="Q48" s="4"/>
    </row>
    <row r="49" spans="1:17" ht="16.5" thickBot="1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30">
        <v>172</v>
      </c>
      <c r="K49" s="131"/>
      <c r="L49" s="132"/>
      <c r="M49" s="16">
        <f>+$J49/J61</f>
        <v>0.28810720268006701</v>
      </c>
      <c r="N49" s="5"/>
      <c r="O49" s="5"/>
      <c r="P49" s="5"/>
      <c r="Q49" s="4"/>
    </row>
    <row r="50" spans="1:17" ht="16.5" thickBot="1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30">
        <v>225</v>
      </c>
      <c r="K50" s="131"/>
      <c r="L50" s="132"/>
      <c r="M50" s="16">
        <f>+$J50/J61</f>
        <v>0.37688442211055279</v>
      </c>
      <c r="N50" s="5"/>
      <c r="O50" s="5"/>
      <c r="P50" s="5"/>
      <c r="Q50" s="4"/>
    </row>
    <row r="51" spans="1:17" ht="16.5" thickBot="1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30">
        <v>0</v>
      </c>
      <c r="K51" s="131"/>
      <c r="L51" s="132"/>
      <c r="M51" s="16">
        <f>+$J51/J61</f>
        <v>0</v>
      </c>
      <c r="N51" s="5"/>
      <c r="O51" s="5"/>
      <c r="P51" s="5"/>
      <c r="Q51" s="4"/>
    </row>
    <row r="52" spans="1:17" ht="16.5" thickBot="1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/>
      <c r="J52" s="130">
        <v>66</v>
      </c>
      <c r="K52" s="131"/>
      <c r="L52" s="132"/>
      <c r="M52" s="16">
        <f>+$J52/J61</f>
        <v>0.11055276381909548</v>
      </c>
      <c r="N52" s="5"/>
      <c r="O52" s="5"/>
      <c r="P52" s="5"/>
      <c r="Q52" s="4"/>
    </row>
    <row r="53" spans="1:17" ht="16.5" thickBot="1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30">
        <v>0</v>
      </c>
      <c r="K53" s="131"/>
      <c r="L53" s="132"/>
      <c r="M53" s="16">
        <f>+J53/J61</f>
        <v>0</v>
      </c>
      <c r="N53" s="5"/>
      <c r="O53" s="5"/>
      <c r="P53" s="5"/>
      <c r="Q53" s="4"/>
    </row>
    <row r="54" spans="1:17" ht="16.5" thickBot="1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30">
        <v>44</v>
      </c>
      <c r="K54" s="131"/>
      <c r="L54" s="132"/>
      <c r="M54" s="16">
        <f>+$J54/J61</f>
        <v>7.3701842546063656E-2</v>
      </c>
      <c r="N54" s="5"/>
      <c r="O54" s="5"/>
      <c r="P54" s="5"/>
      <c r="Q54" s="4"/>
    </row>
    <row r="55" spans="1:17" ht="16.5" thickBot="1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30">
        <v>11</v>
      </c>
      <c r="K55" s="131"/>
      <c r="L55" s="132"/>
      <c r="M55" s="16">
        <f>+$J55/J61</f>
        <v>1.8425460636515914E-2</v>
      </c>
      <c r="N55" s="5"/>
      <c r="O55" s="5"/>
      <c r="P55" s="5"/>
      <c r="Q55" s="4"/>
    </row>
    <row r="56" spans="1:17" ht="16.5" thickBot="1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30">
        <v>2</v>
      </c>
      <c r="K56" s="131"/>
      <c r="L56" s="132"/>
      <c r="M56" s="16">
        <f>+$J56/J61</f>
        <v>3.3500837520938024E-3</v>
      </c>
      <c r="N56" s="5"/>
      <c r="O56" s="5"/>
      <c r="P56" s="5"/>
      <c r="Q56" s="4"/>
    </row>
    <row r="57" spans="1:17" ht="16.5" thickBot="1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30">
        <v>0</v>
      </c>
      <c r="K57" s="131"/>
      <c r="L57" s="132"/>
      <c r="M57" s="16">
        <f>+$J57/J61</f>
        <v>0</v>
      </c>
      <c r="N57" s="5"/>
      <c r="O57" s="5"/>
      <c r="P57" s="5"/>
      <c r="Q57" s="4"/>
    </row>
    <row r="58" spans="1:17" ht="16.5" thickBot="1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30">
        <v>4</v>
      </c>
      <c r="K58" s="131"/>
      <c r="L58" s="132"/>
      <c r="M58" s="16">
        <f>+$J58/J61</f>
        <v>6.7001675041876048E-3</v>
      </c>
      <c r="N58" s="5"/>
      <c r="O58" s="5"/>
      <c r="P58" s="5"/>
      <c r="Q58" s="4"/>
    </row>
    <row r="59" spans="1:17" ht="16.5" thickBot="1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30">
        <v>0</v>
      </c>
      <c r="K59" s="131"/>
      <c r="L59" s="132"/>
      <c r="M59" s="16">
        <f>+$J59/J61</f>
        <v>0</v>
      </c>
      <c r="N59" s="5"/>
      <c r="O59" s="5"/>
      <c r="P59" s="5"/>
      <c r="Q59" s="4"/>
    </row>
    <row r="60" spans="1:17" s="6" customFormat="1" ht="16.5" thickBot="1">
      <c r="A60" s="4"/>
      <c r="B60" s="5"/>
      <c r="C60" s="5"/>
      <c r="D60" s="80">
        <v>17</v>
      </c>
      <c r="E60" s="81" t="s">
        <v>93</v>
      </c>
      <c r="F60" s="27"/>
      <c r="G60" s="27"/>
      <c r="H60" s="27"/>
      <c r="I60" s="27"/>
      <c r="J60" s="133">
        <v>0</v>
      </c>
      <c r="K60" s="134"/>
      <c r="L60" s="135"/>
      <c r="M60" s="82">
        <f>+$J60/J61</f>
        <v>0</v>
      </c>
      <c r="N60" s="5"/>
      <c r="O60" s="5"/>
      <c r="P60" s="5"/>
      <c r="Q60" s="4"/>
    </row>
    <row r="61" spans="1:17" ht="16.5" thickBot="1">
      <c r="A61" s="4"/>
      <c r="B61" s="5"/>
      <c r="C61" s="5"/>
      <c r="D61" s="5"/>
      <c r="E61" s="5"/>
      <c r="F61" s="5"/>
      <c r="G61" s="5"/>
      <c r="H61" s="5"/>
      <c r="I61" s="5"/>
      <c r="J61" s="104">
        <f>SUM(J44:L60)</f>
        <v>597</v>
      </c>
      <c r="K61" s="105"/>
      <c r="L61" s="106"/>
      <c r="M61" s="79">
        <f>SUM(M44:M60)</f>
        <v>1.0000000000000002</v>
      </c>
      <c r="N61" s="5"/>
      <c r="O61" s="5"/>
      <c r="P61" s="5"/>
      <c r="Q61" s="4"/>
    </row>
    <row r="62" spans="1:17" ht="15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>
      <c r="A95" s="4"/>
      <c r="B95" s="5"/>
      <c r="C95" s="5"/>
      <c r="D95" s="107" t="s">
        <v>12</v>
      </c>
      <c r="E95" s="108"/>
      <c r="F95" s="108"/>
      <c r="G95" s="108"/>
      <c r="H95" s="108"/>
      <c r="I95" s="108"/>
      <c r="J95" s="109"/>
      <c r="K95" s="69"/>
      <c r="L95" s="69"/>
      <c r="M95" s="5"/>
      <c r="N95" s="5"/>
      <c r="O95" s="5"/>
      <c r="P95" s="5"/>
      <c r="Q95" s="4"/>
    </row>
    <row r="96" spans="1:17" ht="15.75" customHeight="1" thickBot="1">
      <c r="A96" s="4"/>
      <c r="B96" s="5"/>
      <c r="C96" s="5"/>
      <c r="D96" s="25">
        <v>1</v>
      </c>
      <c r="E96" s="26" t="s">
        <v>71</v>
      </c>
      <c r="F96" s="27"/>
      <c r="G96" s="28"/>
      <c r="H96" s="28"/>
      <c r="I96" s="8">
        <v>52</v>
      </c>
      <c r="J96" s="29">
        <f>+I96/I102</f>
        <v>8.7102177554438859E-2</v>
      </c>
      <c r="K96" s="30"/>
      <c r="L96" s="30"/>
      <c r="M96" s="5"/>
      <c r="N96" s="5"/>
      <c r="O96" s="5"/>
      <c r="P96" s="5"/>
      <c r="Q96" s="4"/>
    </row>
    <row r="97" spans="1:17" ht="15.75" customHeight="1" thickBot="1">
      <c r="A97" s="4"/>
      <c r="B97" s="5"/>
      <c r="C97" s="5"/>
      <c r="D97" s="25">
        <v>2</v>
      </c>
      <c r="E97" s="31" t="s">
        <v>72</v>
      </c>
      <c r="F97" s="32"/>
      <c r="G97" s="28"/>
      <c r="H97" s="28"/>
      <c r="I97" s="33">
        <v>131</v>
      </c>
      <c r="J97" s="29">
        <f>I97/I102</f>
        <v>0.21943048576214405</v>
      </c>
      <c r="K97" s="30"/>
      <c r="L97" s="30"/>
      <c r="M97" s="5"/>
      <c r="N97" s="5"/>
      <c r="O97" s="5"/>
      <c r="P97" s="5"/>
      <c r="Q97" s="4"/>
    </row>
    <row r="98" spans="1:17" ht="15.75" customHeight="1" thickBot="1">
      <c r="A98" s="4"/>
      <c r="B98" s="5"/>
      <c r="C98" s="5"/>
      <c r="D98" s="25">
        <v>3</v>
      </c>
      <c r="E98" s="19" t="s">
        <v>73</v>
      </c>
      <c r="F98" s="34"/>
      <c r="G98" s="28"/>
      <c r="H98" s="28"/>
      <c r="I98" s="33">
        <v>353</v>
      </c>
      <c r="J98" s="29">
        <f>+I98/I102</f>
        <v>0.59128978224455608</v>
      </c>
      <c r="K98" s="30"/>
      <c r="L98" s="30"/>
      <c r="M98" s="5"/>
      <c r="N98" s="5"/>
      <c r="O98" s="5"/>
      <c r="P98" s="5"/>
      <c r="Q98" s="4"/>
    </row>
    <row r="99" spans="1:17" ht="15.75" customHeight="1" thickBot="1">
      <c r="A99" s="4"/>
      <c r="B99" s="5"/>
      <c r="C99" s="5"/>
      <c r="D99" s="25">
        <v>4</v>
      </c>
      <c r="E99" s="31" t="s">
        <v>74</v>
      </c>
      <c r="F99" s="32"/>
      <c r="G99" s="28"/>
      <c r="H99" s="28"/>
      <c r="I99" s="33">
        <v>45</v>
      </c>
      <c r="J99" s="29">
        <f>I99/I102</f>
        <v>7.5376884422110546E-2</v>
      </c>
      <c r="K99" s="30"/>
      <c r="L99" s="30"/>
      <c r="M99" s="6"/>
      <c r="N99" s="5"/>
      <c r="O99" s="5"/>
      <c r="P99" s="5"/>
      <c r="Q99" s="4"/>
    </row>
    <row r="100" spans="1:17" ht="15.75" customHeight="1" thickBot="1">
      <c r="A100" s="4"/>
      <c r="B100" s="5"/>
      <c r="C100" s="5"/>
      <c r="D100" s="35">
        <v>5</v>
      </c>
      <c r="E100" s="31" t="s">
        <v>75</v>
      </c>
      <c r="F100" s="32"/>
      <c r="G100" s="28"/>
      <c r="H100" s="28"/>
      <c r="I100" s="8">
        <v>16</v>
      </c>
      <c r="J100" s="36">
        <f>+I100/I102</f>
        <v>2.6800670016750419E-2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>
      <c r="A102" s="4"/>
      <c r="B102" s="5"/>
      <c r="C102" s="5"/>
      <c r="D102" s="5"/>
      <c r="E102" s="5"/>
      <c r="F102" s="5"/>
      <c r="G102" s="48"/>
      <c r="H102" s="70" t="s">
        <v>6</v>
      </c>
      <c r="I102" s="8">
        <f>SUM(I96:I101)</f>
        <v>597</v>
      </c>
      <c r="J102" s="71">
        <f>SUM(J96:J101)</f>
        <v>1</v>
      </c>
      <c r="K102" s="72"/>
      <c r="L102" s="72"/>
      <c r="M102" s="5"/>
      <c r="N102" s="5"/>
      <c r="O102" s="5"/>
      <c r="P102" s="5"/>
      <c r="Q102" s="4"/>
    </row>
    <row r="103" spans="1:17" ht="15.7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>
      <c r="A105" s="4"/>
      <c r="B105" s="5"/>
      <c r="C105" s="5"/>
      <c r="D105" s="110"/>
      <c r="E105" s="110"/>
      <c r="F105" s="110"/>
      <c r="G105" s="110"/>
      <c r="H105" s="110"/>
      <c r="I105" s="110"/>
      <c r="J105" s="110"/>
      <c r="K105" s="69"/>
      <c r="L105" s="69"/>
      <c r="M105" s="5"/>
      <c r="N105" s="5"/>
      <c r="O105" s="5"/>
      <c r="P105" s="5"/>
      <c r="Q105" s="4"/>
    </row>
    <row r="106" spans="1:17" ht="15.7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13</v>
      </c>
      <c r="P114" s="5"/>
      <c r="Q114" s="4"/>
    </row>
    <row r="115" spans="1:17" ht="15.7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>
      <c r="A132" s="4"/>
      <c r="B132" s="5"/>
      <c r="C132" s="5"/>
      <c r="D132" s="5"/>
      <c r="E132" s="98" t="s">
        <v>14</v>
      </c>
      <c r="F132" s="99"/>
      <c r="G132" s="99"/>
      <c r="H132" s="99"/>
      <c r="I132" s="99"/>
      <c r="J132" s="100"/>
      <c r="K132" s="69"/>
      <c r="L132" s="69"/>
      <c r="M132" s="5"/>
      <c r="N132" s="5"/>
      <c r="O132" s="5"/>
      <c r="P132" s="5"/>
      <c r="Q132" s="4"/>
    </row>
    <row r="133" spans="1:17" ht="16.5" thickBot="1">
      <c r="A133" s="4"/>
      <c r="B133" s="5"/>
      <c r="C133" s="5"/>
      <c r="D133" s="5"/>
      <c r="E133" s="92" t="s">
        <v>15</v>
      </c>
      <c r="F133" s="93"/>
      <c r="G133" s="93"/>
      <c r="H133" s="93"/>
      <c r="I133" s="94"/>
      <c r="J133" s="37">
        <v>1284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>
      <c r="A134" s="4"/>
      <c r="B134" s="5"/>
      <c r="C134" s="5"/>
      <c r="D134" s="5"/>
      <c r="E134" s="5"/>
      <c r="F134" s="5"/>
      <c r="G134" s="5"/>
      <c r="H134" s="5"/>
      <c r="I134" s="73" t="s">
        <v>6</v>
      </c>
      <c r="J134" s="8">
        <f>SUM(J133)</f>
        <v>1284</v>
      </c>
      <c r="K134" s="38"/>
      <c r="L134" s="38"/>
      <c r="M134" s="5"/>
      <c r="N134" s="5"/>
      <c r="O134" s="5"/>
      <c r="P134" s="5"/>
      <c r="Q134" s="4"/>
    </row>
    <row r="135" spans="1:17" ht="15.75" customHeight="1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>
      <c r="A137" s="4"/>
      <c r="B137" s="5"/>
      <c r="C137" s="5"/>
      <c r="D137" s="5"/>
      <c r="E137" s="98" t="s">
        <v>16</v>
      </c>
      <c r="F137" s="99"/>
      <c r="G137" s="99"/>
      <c r="H137" s="99"/>
      <c r="I137" s="99"/>
      <c r="J137" s="100"/>
      <c r="K137" s="69"/>
      <c r="L137" s="69"/>
      <c r="M137" s="5"/>
      <c r="N137" s="5"/>
      <c r="O137" s="5"/>
      <c r="P137" s="5"/>
      <c r="Q137" s="4"/>
    </row>
    <row r="138" spans="1:17" ht="16.5" thickBot="1">
      <c r="A138" s="4"/>
      <c r="B138" s="5"/>
      <c r="C138" s="5"/>
      <c r="D138" s="5"/>
      <c r="E138" s="92" t="s">
        <v>17</v>
      </c>
      <c r="F138" s="93"/>
      <c r="G138" s="93"/>
      <c r="H138" s="93"/>
      <c r="I138" s="94"/>
      <c r="J138" s="39">
        <v>1356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>
      <c r="A139" s="4"/>
      <c r="B139" s="5"/>
      <c r="C139" s="5"/>
      <c r="D139" s="5"/>
      <c r="E139" s="5"/>
      <c r="F139" s="5"/>
      <c r="G139" s="5"/>
      <c r="H139" s="5"/>
      <c r="I139" s="73" t="s">
        <v>6</v>
      </c>
      <c r="J139" s="8">
        <f>SUM(J138)</f>
        <v>1356</v>
      </c>
      <c r="K139" s="38"/>
      <c r="L139" s="38"/>
      <c r="M139" s="5"/>
      <c r="N139" s="5"/>
      <c r="O139" s="5"/>
      <c r="P139" s="5"/>
      <c r="Q139" s="4"/>
    </row>
    <row r="140" spans="1:17" ht="15.7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>
      <c r="A142" s="4"/>
      <c r="B142" s="5"/>
      <c r="C142" s="5"/>
      <c r="D142" s="5"/>
      <c r="E142" s="95" t="s">
        <v>18</v>
      </c>
      <c r="F142" s="96"/>
      <c r="G142" s="96"/>
      <c r="H142" s="96"/>
      <c r="I142" s="96"/>
      <c r="J142" s="97"/>
      <c r="K142" s="74"/>
      <c r="L142" s="74"/>
      <c r="M142" s="5"/>
      <c r="N142" s="5"/>
      <c r="O142" s="5"/>
      <c r="P142" s="5"/>
      <c r="Q142" s="4"/>
    </row>
    <row r="143" spans="1:17" ht="16.5" thickBot="1">
      <c r="A143" s="4"/>
      <c r="B143" s="5"/>
      <c r="C143" s="5"/>
      <c r="D143" s="5"/>
      <c r="E143" s="92" t="s">
        <v>19</v>
      </c>
      <c r="F143" s="93"/>
      <c r="G143" s="93"/>
      <c r="H143" s="93"/>
      <c r="I143" s="94"/>
      <c r="J143" s="39">
        <v>8</v>
      </c>
      <c r="K143" s="40"/>
      <c r="L143" s="40"/>
      <c r="M143" s="5"/>
      <c r="N143" s="5"/>
      <c r="O143" s="5"/>
      <c r="P143" s="5"/>
      <c r="Q143" s="4"/>
    </row>
    <row r="144" spans="1:17" ht="16.5" thickBot="1">
      <c r="A144" s="4"/>
      <c r="B144" s="5"/>
      <c r="C144" s="5"/>
      <c r="D144" s="5"/>
      <c r="E144" s="5"/>
      <c r="F144" s="5"/>
      <c r="G144" s="5"/>
      <c r="H144" s="5"/>
      <c r="I144" s="73" t="s">
        <v>6</v>
      </c>
      <c r="J144" s="8">
        <f>SUM(J143)</f>
        <v>8</v>
      </c>
      <c r="K144" s="38"/>
      <c r="L144" s="38"/>
      <c r="M144" s="5"/>
      <c r="N144" s="5"/>
      <c r="O144" s="5"/>
      <c r="P144" s="5"/>
      <c r="Q144" s="4"/>
    </row>
    <row r="145" spans="1:17" ht="15.75" customHeight="1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>
      <c r="A147" s="4"/>
      <c r="B147" s="5"/>
      <c r="C147" s="5"/>
      <c r="D147" s="5"/>
      <c r="E147" s="95" t="s">
        <v>20</v>
      </c>
      <c r="F147" s="96"/>
      <c r="G147" s="96"/>
      <c r="H147" s="96"/>
      <c r="I147" s="96"/>
      <c r="J147" s="97"/>
      <c r="K147" s="74"/>
      <c r="L147" s="74"/>
      <c r="M147" s="5"/>
      <c r="N147" s="5"/>
      <c r="O147" s="5"/>
      <c r="P147" s="5"/>
      <c r="Q147" s="4"/>
    </row>
    <row r="148" spans="1:17" ht="16.5" thickBot="1">
      <c r="A148" s="4"/>
      <c r="B148" s="5"/>
      <c r="C148" s="5"/>
      <c r="D148" s="5"/>
      <c r="E148" s="92" t="s">
        <v>20</v>
      </c>
      <c r="F148" s="93"/>
      <c r="G148" s="93"/>
      <c r="H148" s="93"/>
      <c r="I148" s="94"/>
      <c r="J148" s="39">
        <v>11</v>
      </c>
      <c r="K148" s="40"/>
      <c r="L148" s="40"/>
      <c r="M148" s="5"/>
      <c r="N148" s="5"/>
      <c r="O148" s="5"/>
      <c r="P148" s="5"/>
      <c r="Q148" s="4"/>
    </row>
    <row r="149" spans="1:17" ht="16.5" thickBot="1">
      <c r="A149" s="4"/>
      <c r="B149" s="5"/>
      <c r="C149" s="5"/>
      <c r="D149" s="5"/>
      <c r="E149" s="5"/>
      <c r="F149" s="5"/>
      <c r="G149" s="5"/>
      <c r="H149" s="5"/>
      <c r="I149" s="73" t="s">
        <v>6</v>
      </c>
      <c r="J149" s="8">
        <f>SUM(J148)</f>
        <v>11</v>
      </c>
      <c r="K149" s="38"/>
      <c r="L149" s="38"/>
      <c r="M149" s="5"/>
      <c r="N149" s="5"/>
      <c r="O149" s="5"/>
      <c r="P149" s="5"/>
      <c r="Q149" s="4"/>
    </row>
    <row r="150" spans="1:17" ht="15.7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>
      <c r="A154" s="4"/>
      <c r="B154" s="5"/>
      <c r="C154" s="5"/>
      <c r="D154" s="98" t="s">
        <v>21</v>
      </c>
      <c r="E154" s="99"/>
      <c r="F154" s="99"/>
      <c r="G154" s="99"/>
      <c r="H154" s="99"/>
      <c r="I154" s="99"/>
      <c r="J154" s="100"/>
      <c r="K154" s="69"/>
      <c r="L154" s="69"/>
      <c r="M154" s="5"/>
      <c r="N154" s="5"/>
      <c r="O154" s="5"/>
      <c r="P154" s="5"/>
      <c r="Q154" s="4"/>
    </row>
    <row r="155" spans="1:17" ht="16.5" thickBot="1">
      <c r="A155" s="4"/>
      <c r="B155" s="5"/>
      <c r="C155" s="5"/>
      <c r="D155" s="41">
        <v>1</v>
      </c>
      <c r="E155" s="101" t="str">
        <f>+'[1]ACUM-MAYO'!A162</f>
        <v>ORDINARIA</v>
      </c>
      <c r="F155" s="102"/>
      <c r="G155" s="102"/>
      <c r="H155" s="103"/>
      <c r="I155" s="33">
        <v>509</v>
      </c>
      <c r="J155" s="42">
        <f>I155/I160</f>
        <v>0.85259631490787269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>
      <c r="A156" s="4"/>
      <c r="B156" s="5"/>
      <c r="C156" s="5"/>
      <c r="D156" s="41">
        <v>2</v>
      </c>
      <c r="E156" s="101" t="str">
        <f>+'[1]ACUM-MAYO'!A163</f>
        <v>FUNDAMENTAL</v>
      </c>
      <c r="F156" s="102"/>
      <c r="G156" s="102"/>
      <c r="H156" s="103"/>
      <c r="I156" s="33">
        <v>43</v>
      </c>
      <c r="J156" s="44">
        <f>I156/I160</f>
        <v>7.2026800670016752E-2</v>
      </c>
      <c r="K156" s="43"/>
      <c r="L156" s="43"/>
      <c r="M156" s="5"/>
      <c r="N156" s="5"/>
      <c r="O156" s="5"/>
      <c r="P156" s="5"/>
      <c r="Q156" s="4"/>
    </row>
    <row r="157" spans="1:17" ht="16.5" thickBot="1">
      <c r="A157" s="4"/>
      <c r="B157" s="5"/>
      <c r="C157" s="5"/>
      <c r="D157" s="45">
        <v>4</v>
      </c>
      <c r="E157" s="101" t="str">
        <f>+'[1]ACUM-MAYO'!A165</f>
        <v>RESERVADA</v>
      </c>
      <c r="F157" s="102"/>
      <c r="G157" s="102"/>
      <c r="H157" s="103"/>
      <c r="I157" s="33">
        <v>38</v>
      </c>
      <c r="J157" s="44">
        <f>I157/I160</f>
        <v>6.3651591289782247E-2</v>
      </c>
      <c r="K157" s="43"/>
      <c r="L157" s="43"/>
      <c r="M157" s="5"/>
      <c r="N157" s="5"/>
      <c r="O157" s="5"/>
      <c r="P157" s="5"/>
      <c r="Q157" s="4"/>
    </row>
    <row r="158" spans="1:17" ht="16.5" thickBot="1">
      <c r="A158" s="4"/>
      <c r="B158" s="5"/>
      <c r="C158" s="5"/>
      <c r="D158" s="41">
        <v>3</v>
      </c>
      <c r="E158" s="101" t="s">
        <v>85</v>
      </c>
      <c r="F158" s="102"/>
      <c r="G158" s="102"/>
      <c r="H158" s="103"/>
      <c r="I158" s="33">
        <v>7</v>
      </c>
      <c r="J158" s="46">
        <f>I158/I160</f>
        <v>1.1725293132328308E-2</v>
      </c>
      <c r="K158" s="43"/>
      <c r="L158" s="43"/>
      <c r="M158" s="5"/>
      <c r="N158" s="5"/>
      <c r="O158" s="5"/>
      <c r="P158" s="5"/>
      <c r="Q158" s="4"/>
    </row>
    <row r="159" spans="1:17" ht="16.5" thickBot="1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>
      <c r="A160" s="4"/>
      <c r="B160" s="5"/>
      <c r="C160" s="5"/>
      <c r="D160" s="5"/>
      <c r="E160" s="7"/>
      <c r="F160" s="7"/>
      <c r="G160" s="7"/>
      <c r="H160" s="75" t="s">
        <v>6</v>
      </c>
      <c r="I160" s="8">
        <f>SUM(I155:I159)</f>
        <v>597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>
      <c r="A183" s="4"/>
      <c r="B183" s="5"/>
      <c r="C183" s="5"/>
      <c r="D183" s="98" t="s">
        <v>22</v>
      </c>
      <c r="E183" s="99"/>
      <c r="F183" s="99"/>
      <c r="G183" s="99"/>
      <c r="H183" s="99"/>
      <c r="I183" s="99"/>
      <c r="J183" s="100"/>
      <c r="K183" s="69"/>
      <c r="L183" s="69"/>
      <c r="M183" s="5"/>
      <c r="N183" s="5"/>
      <c r="O183" s="5"/>
      <c r="P183" s="5"/>
      <c r="Q183" s="4"/>
    </row>
    <row r="184" spans="1:17" ht="16.5" thickBot="1">
      <c r="A184" s="4"/>
      <c r="B184" s="5"/>
      <c r="C184" s="5"/>
      <c r="D184" s="41">
        <v>1</v>
      </c>
      <c r="E184" s="101" t="str">
        <f>+'[1]ACUM-MAYO'!A173</f>
        <v>ECONOMICA ADMINISTRATIVA</v>
      </c>
      <c r="F184" s="102"/>
      <c r="G184" s="102"/>
      <c r="H184" s="103"/>
      <c r="I184" s="33">
        <v>232</v>
      </c>
      <c r="J184" s="29">
        <f>I184/I189</f>
        <v>0.38860971524288107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>
      <c r="A185" s="4"/>
      <c r="B185" s="5"/>
      <c r="C185" s="5"/>
      <c r="D185" s="41">
        <v>2</v>
      </c>
      <c r="E185" s="101" t="str">
        <f>+'[1]ACUM-MAYO'!A174</f>
        <v>TRAMITE</v>
      </c>
      <c r="F185" s="102"/>
      <c r="G185" s="102"/>
      <c r="H185" s="103"/>
      <c r="I185" s="33">
        <v>313</v>
      </c>
      <c r="J185" s="49">
        <f>I185/I189</f>
        <v>0.52428810720268004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>
      <c r="A186" s="4"/>
      <c r="B186" s="5"/>
      <c r="C186" s="5"/>
      <c r="D186" s="41">
        <v>3</v>
      </c>
      <c r="E186" s="101" t="str">
        <f>+'[1]ACUM-MAYO'!A175</f>
        <v>SERV. PUB.</v>
      </c>
      <c r="F186" s="102"/>
      <c r="G186" s="102"/>
      <c r="H186" s="103"/>
      <c r="I186" s="33">
        <v>28</v>
      </c>
      <c r="J186" s="49">
        <f>I186/I189</f>
        <v>4.690117252931323E-2</v>
      </c>
      <c r="K186" s="30"/>
      <c r="L186" s="30"/>
      <c r="M186" s="5"/>
      <c r="N186" s="5"/>
      <c r="O186" s="5"/>
      <c r="P186" s="5"/>
      <c r="Q186" s="4"/>
    </row>
    <row r="187" spans="1:17" ht="16.5" thickBot="1">
      <c r="A187" s="4"/>
      <c r="B187" s="5"/>
      <c r="C187" s="5"/>
      <c r="D187" s="41">
        <v>4</v>
      </c>
      <c r="E187" s="101" t="str">
        <f>+'[1]ACUM-MAYO'!A176</f>
        <v>LEGAL</v>
      </c>
      <c r="F187" s="102"/>
      <c r="G187" s="102"/>
      <c r="H187" s="103"/>
      <c r="I187" s="33">
        <v>24</v>
      </c>
      <c r="J187" s="50">
        <f>I187/I189</f>
        <v>4.0201005025125629E-2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>
      <c r="A189" s="4"/>
      <c r="B189" s="5"/>
      <c r="C189" s="5"/>
      <c r="D189" s="5"/>
      <c r="E189" s="5"/>
      <c r="F189" s="5"/>
      <c r="G189" s="5"/>
      <c r="H189" s="73" t="s">
        <v>6</v>
      </c>
      <c r="I189" s="8">
        <f>SUM(I184:I187)</f>
        <v>597</v>
      </c>
      <c r="J189" s="71">
        <f>SUM(J184:J187)</f>
        <v>0.99999999999999989</v>
      </c>
      <c r="K189" s="72"/>
      <c r="L189" s="72"/>
      <c r="M189" s="5"/>
      <c r="N189" s="5"/>
      <c r="O189" s="5"/>
      <c r="P189" s="5"/>
      <c r="Q189" s="4"/>
    </row>
    <row r="190" spans="1:17" ht="15.7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>
      <c r="A210" s="4"/>
      <c r="B210" s="5"/>
      <c r="C210" s="5"/>
      <c r="D210" s="98" t="s">
        <v>23</v>
      </c>
      <c r="E210" s="99"/>
      <c r="F210" s="99"/>
      <c r="G210" s="99"/>
      <c r="H210" s="99"/>
      <c r="I210" s="99"/>
      <c r="J210" s="100"/>
      <c r="K210" s="69"/>
      <c r="L210" s="69"/>
      <c r="M210" s="5"/>
      <c r="N210" s="5"/>
      <c r="O210" s="5"/>
      <c r="P210" s="5"/>
      <c r="Q210" s="4"/>
    </row>
    <row r="211" spans="1:17" ht="16.5" thickBot="1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322</v>
      </c>
      <c r="J211" s="87">
        <f>I211/I216</f>
        <v>0.53936348408710222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208</v>
      </c>
      <c r="J212" s="87">
        <f>I212/I216</f>
        <v>0.34840871021775544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13</v>
      </c>
      <c r="J213" s="87">
        <f>I213/I216</f>
        <v>2.1775544388609715E-2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54</v>
      </c>
      <c r="J214" s="88">
        <f>I214/I216</f>
        <v>9.0452261306532666E-2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>
      <c r="A215" s="4"/>
      <c r="B215" s="5"/>
      <c r="C215" s="5"/>
      <c r="D215" s="80">
        <v>5</v>
      </c>
      <c r="E215" s="86" t="s">
        <v>94</v>
      </c>
      <c r="F215" s="84"/>
      <c r="G215" s="84"/>
      <c r="H215" s="85"/>
      <c r="I215" s="80">
        <v>0</v>
      </c>
      <c r="J215" s="82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>
      <c r="A216" s="4"/>
      <c r="B216" s="5"/>
      <c r="C216" s="5"/>
      <c r="D216" s="5"/>
      <c r="E216" s="7"/>
      <c r="F216" s="7"/>
      <c r="G216" s="7"/>
      <c r="H216" s="83" t="s">
        <v>6</v>
      </c>
      <c r="I216" s="8">
        <f>SUM(I211:I215)</f>
        <v>597</v>
      </c>
      <c r="J216" s="89">
        <f>SUM(J211:J215)</f>
        <v>1</v>
      </c>
      <c r="K216" s="72"/>
      <c r="L216" s="72"/>
      <c r="M216" s="5"/>
      <c r="N216" s="5"/>
      <c r="O216" s="5"/>
      <c r="P216" s="5"/>
      <c r="Q216" s="4"/>
    </row>
    <row r="217" spans="1:17" ht="15.7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>
      <c r="A237" s="4"/>
      <c r="B237" s="5"/>
      <c r="C237" s="5"/>
      <c r="D237" s="136" t="s">
        <v>24</v>
      </c>
      <c r="E237" s="137"/>
      <c r="F237" s="137"/>
      <c r="G237" s="138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>
      <c r="A238" s="4"/>
      <c r="B238" s="5"/>
      <c r="C238" s="5"/>
      <c r="D238" s="57">
        <v>1</v>
      </c>
      <c r="E238" s="113" t="s">
        <v>26</v>
      </c>
      <c r="F238" s="114"/>
      <c r="G238" s="90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>
      <c r="A239" s="4"/>
      <c r="B239" s="5"/>
      <c r="C239" s="58"/>
      <c r="D239" s="8">
        <v>2</v>
      </c>
      <c r="E239" s="111" t="s">
        <v>27</v>
      </c>
      <c r="F239" s="112"/>
      <c r="G239" s="90">
        <v>1</v>
      </c>
      <c r="H239" s="5"/>
      <c r="I239" s="5"/>
      <c r="J239" s="5"/>
      <c r="K239" s="5"/>
      <c r="L239" s="5"/>
      <c r="M239" s="5"/>
      <c r="N239" s="5"/>
      <c r="O239" s="5"/>
      <c r="P239" s="5"/>
      <c r="Q239" s="4"/>
    </row>
    <row r="240" spans="1:17" ht="20.100000000000001" customHeight="1" thickBot="1">
      <c r="A240" s="4"/>
      <c r="B240" s="5"/>
      <c r="C240" s="59"/>
      <c r="D240" s="8">
        <v>3</v>
      </c>
      <c r="E240" s="111" t="s">
        <v>29</v>
      </c>
      <c r="F240" s="112"/>
      <c r="G240" s="90">
        <v>1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>
      <c r="A241" s="4"/>
      <c r="B241" s="5"/>
      <c r="C241" s="59"/>
      <c r="D241" s="8">
        <v>4</v>
      </c>
      <c r="E241" s="111" t="s">
        <v>38</v>
      </c>
      <c r="F241" s="112"/>
      <c r="G241" s="90">
        <v>0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>
      <c r="A242" s="4"/>
      <c r="B242" s="5"/>
      <c r="C242" s="59"/>
      <c r="D242" s="8">
        <v>5</v>
      </c>
      <c r="E242" s="111" t="s">
        <v>61</v>
      </c>
      <c r="F242" s="112"/>
      <c r="G242" s="90">
        <v>4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19.5" customHeight="1" thickBot="1">
      <c r="A243" s="4"/>
      <c r="B243" s="5"/>
      <c r="C243" s="59"/>
      <c r="D243" s="8">
        <v>6</v>
      </c>
      <c r="E243" s="111" t="s">
        <v>66</v>
      </c>
      <c r="F243" s="112"/>
      <c r="G243" s="90">
        <v>0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1.75" customHeight="1" thickBot="1">
      <c r="A244" s="4"/>
      <c r="B244" s="5"/>
      <c r="C244" s="59"/>
      <c r="D244" s="8">
        <v>7</v>
      </c>
      <c r="E244" s="111" t="s">
        <v>86</v>
      </c>
      <c r="F244" s="112"/>
      <c r="G244" s="90">
        <v>2</v>
      </c>
      <c r="H244" s="5"/>
      <c r="I244" s="5"/>
      <c r="J244" s="5"/>
      <c r="K244" s="5"/>
      <c r="L244" s="5"/>
      <c r="M244" s="5"/>
      <c r="N244" s="5"/>
      <c r="O244" s="5"/>
      <c r="P244" s="4"/>
      <c r="Q244" s="60"/>
    </row>
    <row r="245" spans="1:17" ht="20.25" customHeight="1" thickBot="1">
      <c r="A245" s="4"/>
      <c r="B245" s="5"/>
      <c r="C245" s="59"/>
      <c r="D245" s="8">
        <v>8</v>
      </c>
      <c r="E245" s="111" t="s">
        <v>88</v>
      </c>
      <c r="F245" s="112"/>
      <c r="G245" s="90">
        <v>8</v>
      </c>
      <c r="H245" s="5"/>
      <c r="I245" s="139"/>
      <c r="J245" s="139"/>
      <c r="K245" s="61"/>
      <c r="L245" s="61"/>
      <c r="M245" s="5"/>
      <c r="N245" s="5"/>
      <c r="O245" s="5"/>
      <c r="P245" s="4"/>
      <c r="Q245" s="60"/>
    </row>
    <row r="246" spans="1:17" ht="20.100000000000001" customHeight="1" thickBot="1">
      <c r="A246" s="4"/>
      <c r="B246" s="5"/>
      <c r="C246" s="59"/>
      <c r="D246" s="8">
        <v>9</v>
      </c>
      <c r="E246" s="111" t="s">
        <v>28</v>
      </c>
      <c r="F246" s="112"/>
      <c r="G246" s="90">
        <v>52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>
      <c r="A247" s="4"/>
      <c r="B247" s="5"/>
      <c r="C247" s="59"/>
      <c r="D247" s="8">
        <v>10</v>
      </c>
      <c r="E247" s="111" t="s">
        <v>30</v>
      </c>
      <c r="F247" s="112"/>
      <c r="G247" s="90">
        <v>11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>
      <c r="A248" s="4"/>
      <c r="B248" s="5"/>
      <c r="C248" s="59"/>
      <c r="D248" s="8">
        <v>11</v>
      </c>
      <c r="E248" s="111" t="s">
        <v>31</v>
      </c>
      <c r="F248" s="112"/>
      <c r="G248" s="90">
        <v>39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>
      <c r="A249" s="4"/>
      <c r="B249" s="5"/>
      <c r="C249" s="59"/>
      <c r="D249" s="8">
        <v>12</v>
      </c>
      <c r="E249" s="111" t="s">
        <v>35</v>
      </c>
      <c r="F249" s="112"/>
      <c r="G249" s="90">
        <v>3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>
      <c r="A250" s="4"/>
      <c r="B250" s="5"/>
      <c r="C250" s="59"/>
      <c r="D250" s="8">
        <v>13</v>
      </c>
      <c r="E250" s="111" t="s">
        <v>37</v>
      </c>
      <c r="F250" s="112"/>
      <c r="G250" s="90">
        <v>3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>
      <c r="A251" s="4"/>
      <c r="B251" s="5"/>
      <c r="C251" s="59"/>
      <c r="D251" s="8">
        <v>14</v>
      </c>
      <c r="E251" s="111" t="s">
        <v>40</v>
      </c>
      <c r="F251" s="112"/>
      <c r="G251" s="90">
        <v>1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>
      <c r="A252" s="4"/>
      <c r="B252" s="5"/>
      <c r="C252" s="59"/>
      <c r="D252" s="8">
        <v>15</v>
      </c>
      <c r="E252" s="111" t="s">
        <v>44</v>
      </c>
      <c r="F252" s="112"/>
      <c r="G252" s="90">
        <v>2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>
      <c r="A253" s="4"/>
      <c r="B253" s="5"/>
      <c r="C253" s="59"/>
      <c r="D253" s="8">
        <v>16</v>
      </c>
      <c r="E253" s="111" t="s">
        <v>47</v>
      </c>
      <c r="F253" s="112"/>
      <c r="G253" s="90">
        <v>4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>
      <c r="A254" s="4"/>
      <c r="B254" s="5"/>
      <c r="C254" s="59"/>
      <c r="D254" s="8">
        <v>17</v>
      </c>
      <c r="E254" s="111" t="s">
        <v>48</v>
      </c>
      <c r="F254" s="112"/>
      <c r="G254" s="90">
        <v>2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>
      <c r="A255" s="4"/>
      <c r="B255" s="5"/>
      <c r="C255" s="59"/>
      <c r="D255" s="8">
        <v>18</v>
      </c>
      <c r="E255" s="111" t="s">
        <v>53</v>
      </c>
      <c r="F255" s="112"/>
      <c r="G255" s="90">
        <v>11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0.100000000000001" customHeight="1" thickBot="1">
      <c r="A256" s="4"/>
      <c r="B256" s="5"/>
      <c r="C256" s="59"/>
      <c r="D256" s="8">
        <v>19</v>
      </c>
      <c r="E256" s="111" t="s">
        <v>54</v>
      </c>
      <c r="F256" s="112"/>
      <c r="G256" s="90">
        <v>8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>
      <c r="A257" s="4"/>
      <c r="B257" s="5"/>
      <c r="C257" s="59"/>
      <c r="D257" s="8">
        <v>20</v>
      </c>
      <c r="E257" s="111" t="s">
        <v>60</v>
      </c>
      <c r="F257" s="112"/>
      <c r="G257" s="90">
        <v>7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>
      <c r="A258" s="4"/>
      <c r="B258" s="5"/>
      <c r="C258" s="59"/>
      <c r="D258" s="8">
        <v>21</v>
      </c>
      <c r="E258" s="111" t="s">
        <v>70</v>
      </c>
      <c r="F258" s="112"/>
      <c r="G258" s="90">
        <v>3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>
      <c r="A259" s="4"/>
      <c r="B259" s="5"/>
      <c r="C259" s="59"/>
      <c r="D259" s="8">
        <v>22</v>
      </c>
      <c r="E259" s="111" t="s">
        <v>87</v>
      </c>
      <c r="F259" s="112"/>
      <c r="G259" s="90">
        <v>0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20.100000000000001" customHeight="1" thickBot="1">
      <c r="A260" s="4"/>
      <c r="B260" s="5"/>
      <c r="C260" s="59"/>
      <c r="D260" s="8">
        <v>23</v>
      </c>
      <c r="E260" s="111" t="s">
        <v>32</v>
      </c>
      <c r="F260" s="112"/>
      <c r="G260" s="90">
        <v>1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>
      <c r="A261" s="4"/>
      <c r="B261" s="5"/>
      <c r="C261" s="59"/>
      <c r="D261" s="8">
        <v>24</v>
      </c>
      <c r="E261" s="111" t="s">
        <v>43</v>
      </c>
      <c r="F261" s="112"/>
      <c r="G261" s="90">
        <v>1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>
      <c r="A262" s="4"/>
      <c r="B262" s="5"/>
      <c r="C262" s="59"/>
      <c r="D262" s="8">
        <v>25</v>
      </c>
      <c r="E262" s="111" t="s">
        <v>52</v>
      </c>
      <c r="F262" s="112"/>
      <c r="G262" s="90">
        <v>48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>
      <c r="A263" s="4"/>
      <c r="B263" s="5"/>
      <c r="C263" s="59"/>
      <c r="D263" s="8">
        <v>26</v>
      </c>
      <c r="E263" s="111" t="s">
        <v>56</v>
      </c>
      <c r="F263" s="112"/>
      <c r="G263" s="90">
        <v>4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>
      <c r="A264" s="4"/>
      <c r="B264" s="5"/>
      <c r="C264" s="59"/>
      <c r="D264" s="8">
        <v>27</v>
      </c>
      <c r="E264" s="111" t="s">
        <v>64</v>
      </c>
      <c r="F264" s="112"/>
      <c r="G264" s="90">
        <v>5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>
      <c r="A265" s="4"/>
      <c r="B265" s="5"/>
      <c r="C265" s="59"/>
      <c r="D265" s="8">
        <v>28</v>
      </c>
      <c r="E265" s="111" t="s">
        <v>78</v>
      </c>
      <c r="F265" s="112"/>
      <c r="G265" s="90">
        <v>0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>
      <c r="A266" s="4"/>
      <c r="B266" s="5"/>
      <c r="C266" s="59"/>
      <c r="D266" s="8">
        <v>29</v>
      </c>
      <c r="E266" s="111" t="s">
        <v>82</v>
      </c>
      <c r="F266" s="112"/>
      <c r="G266" s="90">
        <v>0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20.100000000000001" customHeight="1" thickBot="1">
      <c r="A267" s="4"/>
      <c r="B267" s="5"/>
      <c r="C267" s="59"/>
      <c r="D267" s="8">
        <v>30</v>
      </c>
      <c r="E267" s="111" t="s">
        <v>83</v>
      </c>
      <c r="F267" s="112"/>
      <c r="G267" s="90">
        <v>0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100000000000001" customHeight="1" thickBot="1">
      <c r="A268" s="4"/>
      <c r="B268" s="5"/>
      <c r="C268" s="59"/>
      <c r="D268" s="8">
        <v>31</v>
      </c>
      <c r="E268" s="111" t="s">
        <v>84</v>
      </c>
      <c r="F268" s="112"/>
      <c r="G268" s="90">
        <v>0</v>
      </c>
      <c r="H268" s="5"/>
      <c r="I268" s="5"/>
      <c r="J268" s="5"/>
      <c r="K268" s="5"/>
      <c r="L268" s="5"/>
      <c r="M268" s="5"/>
      <c r="N268" s="5"/>
      <c r="O268" s="5"/>
      <c r="P268" s="4"/>
      <c r="Q268" s="60"/>
    </row>
    <row r="269" spans="1:17" ht="20.100000000000001" customHeight="1" thickBot="1">
      <c r="A269" s="4"/>
      <c r="B269" s="5"/>
      <c r="C269" s="59"/>
      <c r="D269" s="8">
        <v>32</v>
      </c>
      <c r="E269" s="111" t="s">
        <v>91</v>
      </c>
      <c r="F269" s="112"/>
      <c r="G269" s="90">
        <v>4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>
      <c r="A270" s="4"/>
      <c r="B270" s="5"/>
      <c r="C270" s="59"/>
      <c r="D270" s="8">
        <v>33</v>
      </c>
      <c r="E270" s="111" t="s">
        <v>92</v>
      </c>
      <c r="F270" s="112"/>
      <c r="G270" s="90">
        <v>0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20.100000000000001" customHeight="1" thickBot="1">
      <c r="A271" s="4"/>
      <c r="B271" s="5"/>
      <c r="C271" s="59"/>
      <c r="D271" s="8">
        <v>34</v>
      </c>
      <c r="E271" s="111" t="s">
        <v>33</v>
      </c>
      <c r="F271" s="112"/>
      <c r="G271" s="90">
        <v>221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20.100000000000001" customHeight="1" thickBot="1">
      <c r="A272" s="4"/>
      <c r="B272" s="5"/>
      <c r="C272" s="59"/>
      <c r="D272" s="8">
        <v>35</v>
      </c>
      <c r="E272" s="111" t="s">
        <v>45</v>
      </c>
      <c r="F272" s="112"/>
      <c r="G272" s="90">
        <v>33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>
      <c r="A273" s="4"/>
      <c r="B273" s="5"/>
      <c r="C273" s="59"/>
      <c r="D273" s="8">
        <v>36</v>
      </c>
      <c r="E273" s="111" t="s">
        <v>69</v>
      </c>
      <c r="F273" s="112"/>
      <c r="G273" s="90">
        <v>0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>
      <c r="A274" s="4"/>
      <c r="B274" s="5"/>
      <c r="C274" s="59"/>
      <c r="D274" s="8">
        <v>37</v>
      </c>
      <c r="E274" s="111" t="s">
        <v>89</v>
      </c>
      <c r="F274" s="112"/>
      <c r="G274" s="90">
        <v>0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>
      <c r="A275" s="4"/>
      <c r="B275" s="5"/>
      <c r="C275" s="59"/>
      <c r="D275" s="8">
        <v>38</v>
      </c>
      <c r="E275" s="111" t="s">
        <v>34</v>
      </c>
      <c r="F275" s="112"/>
      <c r="G275" s="90">
        <v>2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0.100000000000001" customHeight="1" thickBot="1">
      <c r="A276" s="4"/>
      <c r="B276" s="5"/>
      <c r="C276" s="59"/>
      <c r="D276" s="8">
        <v>39</v>
      </c>
      <c r="E276" s="111" t="s">
        <v>49</v>
      </c>
      <c r="F276" s="112"/>
      <c r="G276" s="90">
        <v>53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20.100000000000001" customHeight="1" thickBot="1">
      <c r="A277" s="4"/>
      <c r="B277" s="5"/>
      <c r="C277" s="59"/>
      <c r="D277" s="8">
        <v>40</v>
      </c>
      <c r="E277" s="111" t="s">
        <v>50</v>
      </c>
      <c r="F277" s="112"/>
      <c r="G277" s="90">
        <v>120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>
      <c r="A278" s="4"/>
      <c r="B278" s="5"/>
      <c r="C278" s="59"/>
      <c r="D278" s="8">
        <v>41</v>
      </c>
      <c r="E278" s="111" t="s">
        <v>51</v>
      </c>
      <c r="F278" s="112"/>
      <c r="G278" s="90">
        <v>90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>
      <c r="A279" s="4"/>
      <c r="B279" s="5"/>
      <c r="C279" s="59"/>
      <c r="D279" s="8">
        <v>42</v>
      </c>
      <c r="E279" s="111" t="s">
        <v>57</v>
      </c>
      <c r="F279" s="112"/>
      <c r="G279" s="90">
        <v>17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>
      <c r="A280" s="4"/>
      <c r="B280" s="5"/>
      <c r="C280" s="59"/>
      <c r="D280" s="8">
        <v>43</v>
      </c>
      <c r="E280" s="111" t="s">
        <v>65</v>
      </c>
      <c r="F280" s="112"/>
      <c r="G280" s="90">
        <v>5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>
      <c r="A281" s="4"/>
      <c r="B281" s="5"/>
      <c r="C281" s="59"/>
      <c r="D281" s="8">
        <v>44</v>
      </c>
      <c r="E281" s="111" t="s">
        <v>36</v>
      </c>
      <c r="F281" s="112"/>
      <c r="G281" s="90">
        <v>20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20.100000000000001" customHeight="1" thickBot="1">
      <c r="A282" s="4"/>
      <c r="B282" s="5"/>
      <c r="C282" s="59"/>
      <c r="D282" s="8">
        <v>45</v>
      </c>
      <c r="E282" s="111" t="s">
        <v>42</v>
      </c>
      <c r="F282" s="112"/>
      <c r="G282" s="90">
        <v>0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20.100000000000001" customHeight="1" thickBot="1">
      <c r="A283" s="4"/>
      <c r="B283" s="5"/>
      <c r="C283" s="59"/>
      <c r="D283" s="8">
        <v>46</v>
      </c>
      <c r="E283" s="117" t="s">
        <v>46</v>
      </c>
      <c r="F283" s="118"/>
      <c r="G283" s="90">
        <v>2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>
      <c r="A284" s="4"/>
      <c r="B284" s="5"/>
      <c r="C284" s="59"/>
      <c r="D284" s="8">
        <v>47</v>
      </c>
      <c r="E284" s="119" t="s">
        <v>58</v>
      </c>
      <c r="F284" s="120"/>
      <c r="G284" s="90">
        <v>31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>
      <c r="A285" s="4"/>
      <c r="B285" s="5"/>
      <c r="C285" s="59"/>
      <c r="D285" s="8">
        <v>48</v>
      </c>
      <c r="E285" s="117" t="s">
        <v>59</v>
      </c>
      <c r="F285" s="118"/>
      <c r="G285" s="90">
        <v>1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>
      <c r="A286" s="4"/>
      <c r="B286" s="5"/>
      <c r="C286" s="59"/>
      <c r="D286" s="8">
        <v>49</v>
      </c>
      <c r="E286" s="117" t="s">
        <v>80</v>
      </c>
      <c r="F286" s="118"/>
      <c r="G286" s="90">
        <v>32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>
      <c r="A287" s="4"/>
      <c r="B287" s="5"/>
      <c r="C287" s="59"/>
      <c r="D287" s="8">
        <v>50</v>
      </c>
      <c r="E287" s="117" t="s">
        <v>81</v>
      </c>
      <c r="F287" s="118"/>
      <c r="G287" s="90">
        <v>2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20.100000000000001" customHeight="1" thickBot="1">
      <c r="A288" s="4"/>
      <c r="B288" s="5"/>
      <c r="C288" s="59"/>
      <c r="D288" s="8">
        <v>51</v>
      </c>
      <c r="E288" s="117" t="s">
        <v>76</v>
      </c>
      <c r="F288" s="118"/>
      <c r="G288" s="90">
        <v>0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20.100000000000001" customHeight="1" thickBot="1">
      <c r="A289" s="4"/>
      <c r="B289" s="5"/>
      <c r="C289" s="59"/>
      <c r="D289" s="8">
        <v>52</v>
      </c>
      <c r="E289" s="119" t="s">
        <v>41</v>
      </c>
      <c r="F289" s="120"/>
      <c r="G289" s="90">
        <v>2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20.100000000000001" customHeight="1" thickBot="1">
      <c r="A290" s="4"/>
      <c r="B290" s="5"/>
      <c r="C290" s="59"/>
      <c r="D290" s="8">
        <v>53</v>
      </c>
      <c r="E290" s="117" t="s">
        <v>55</v>
      </c>
      <c r="F290" s="118"/>
      <c r="G290" s="90">
        <v>8</v>
      </c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20.100000000000001" customHeight="1" thickBot="1">
      <c r="A291" s="4"/>
      <c r="B291" s="5"/>
      <c r="C291" s="59"/>
      <c r="D291" s="8">
        <v>54</v>
      </c>
      <c r="E291" s="117" t="s">
        <v>62</v>
      </c>
      <c r="F291" s="118"/>
      <c r="G291" s="90">
        <v>3</v>
      </c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20.100000000000001" customHeight="1" thickBot="1">
      <c r="A292" s="4"/>
      <c r="B292" s="5"/>
      <c r="C292" s="59"/>
      <c r="D292" s="8">
        <v>55</v>
      </c>
      <c r="E292" s="117" t="s">
        <v>63</v>
      </c>
      <c r="F292" s="118"/>
      <c r="G292" s="90">
        <v>1</v>
      </c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20.100000000000001" customHeight="1" thickBot="1">
      <c r="A293" s="4"/>
      <c r="B293" s="5"/>
      <c r="C293" s="59"/>
      <c r="D293" s="8">
        <v>56</v>
      </c>
      <c r="E293" s="117" t="s">
        <v>77</v>
      </c>
      <c r="F293" s="118"/>
      <c r="G293" s="90">
        <v>0</v>
      </c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20.100000000000001" customHeight="1" thickBot="1">
      <c r="A294" s="4"/>
      <c r="B294" s="5"/>
      <c r="C294" s="59"/>
      <c r="D294" s="8">
        <v>57</v>
      </c>
      <c r="E294" s="117" t="s">
        <v>95</v>
      </c>
      <c r="F294" s="118"/>
      <c r="G294" s="90">
        <v>1</v>
      </c>
      <c r="H294" s="5"/>
      <c r="I294" s="5"/>
      <c r="J294" s="5"/>
      <c r="K294" s="5"/>
      <c r="L294" s="5"/>
      <c r="M294" s="5"/>
      <c r="N294" s="5"/>
      <c r="O294" s="5"/>
      <c r="P294" s="4"/>
      <c r="Q294" s="60"/>
    </row>
    <row r="295" spans="1:17" ht="20.100000000000001" customHeight="1" thickBot="1">
      <c r="A295" s="4"/>
      <c r="B295" s="5"/>
      <c r="C295" s="6"/>
      <c r="D295" s="8">
        <v>58</v>
      </c>
      <c r="E295" s="117" t="s">
        <v>67</v>
      </c>
      <c r="F295" s="118"/>
      <c r="G295" s="90">
        <v>31</v>
      </c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20.100000000000001" customHeight="1" thickBot="1">
      <c r="A296" s="4"/>
      <c r="B296" s="5"/>
      <c r="C296" s="59"/>
      <c r="D296" s="62">
        <v>59</v>
      </c>
      <c r="E296" s="117" t="s">
        <v>68</v>
      </c>
      <c r="F296" s="118"/>
      <c r="G296" s="90">
        <v>97</v>
      </c>
      <c r="H296" s="5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20.100000000000001" customHeight="1" thickBot="1">
      <c r="A297" s="4"/>
      <c r="B297" s="5"/>
      <c r="C297" s="59"/>
      <c r="D297" s="8">
        <v>60</v>
      </c>
      <c r="E297" s="117" t="s">
        <v>39</v>
      </c>
      <c r="F297" s="118"/>
      <c r="G297" s="90">
        <v>7</v>
      </c>
      <c r="H297" s="5"/>
      <c r="I297" s="5"/>
      <c r="J297" s="5"/>
      <c r="K297" s="5"/>
      <c r="L297" s="5"/>
      <c r="M297" s="5"/>
      <c r="N297" s="5"/>
      <c r="O297" s="5"/>
      <c r="P297" s="4"/>
      <c r="Q297" s="60"/>
    </row>
    <row r="298" spans="1:17" ht="15.75" customHeight="1" thickBot="1">
      <c r="A298" s="4"/>
      <c r="B298" s="5"/>
      <c r="C298" s="5"/>
      <c r="D298" s="8">
        <v>61</v>
      </c>
      <c r="E298" s="117" t="s">
        <v>79</v>
      </c>
      <c r="F298" s="118"/>
      <c r="G298" s="90">
        <v>4</v>
      </c>
      <c r="H298" s="5"/>
      <c r="I298" s="5"/>
      <c r="J298" s="5"/>
      <c r="K298" s="5"/>
      <c r="L298" s="5"/>
      <c r="M298" s="5"/>
      <c r="N298" s="5"/>
      <c r="O298" s="5"/>
      <c r="P298" s="4"/>
      <c r="Q298" s="60"/>
    </row>
    <row r="299" spans="1:17" ht="15.75" customHeight="1" thickBot="1">
      <c r="A299" s="4"/>
      <c r="B299" s="5"/>
      <c r="C299" s="5"/>
      <c r="D299" s="8">
        <v>62</v>
      </c>
      <c r="E299" s="121" t="s">
        <v>90</v>
      </c>
      <c r="F299" s="122"/>
      <c r="G299" s="91">
        <v>1</v>
      </c>
      <c r="H299" s="5"/>
      <c r="I299" s="5"/>
      <c r="J299" s="5"/>
      <c r="K299" s="5"/>
      <c r="L299" s="5"/>
      <c r="M299" s="5"/>
      <c r="N299" s="5"/>
      <c r="O299" s="5"/>
      <c r="P299" s="4"/>
      <c r="Q299" s="60"/>
    </row>
    <row r="300" spans="1:17" ht="15.75" customHeight="1" thickBot="1">
      <c r="A300" s="4"/>
      <c r="B300" s="5"/>
      <c r="C300" s="6"/>
      <c r="D300" s="6"/>
      <c r="E300" s="115" t="s">
        <v>6</v>
      </c>
      <c r="F300" s="116"/>
      <c r="G300" s="76">
        <f>SUM(G238:G299)</f>
        <v>1009</v>
      </c>
      <c r="H300" s="5"/>
      <c r="I300" s="5"/>
      <c r="J300" s="5"/>
      <c r="K300" s="5"/>
      <c r="L300" s="5"/>
      <c r="M300" s="5"/>
      <c r="N300" s="5"/>
      <c r="O300" s="5"/>
      <c r="P300" s="4"/>
      <c r="Q300" s="60"/>
    </row>
    <row r="301" spans="1:17" ht="15.75" customHeight="1" thickBot="1">
      <c r="A301" s="4"/>
      <c r="B301" s="123" t="s">
        <v>25</v>
      </c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4"/>
      <c r="Q301" s="60"/>
    </row>
    <row r="302" spans="1:17" ht="15.75" customHeight="1">
      <c r="A302" s="4"/>
      <c r="B302" s="5"/>
      <c r="C302" s="59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4"/>
      <c r="Q302" s="60"/>
    </row>
    <row r="303" spans="1:17" ht="15.75" customHeight="1">
      <c r="A303" s="4"/>
      <c r="B303" s="5"/>
      <c r="C303" s="59"/>
      <c r="D303" s="5"/>
      <c r="E303" s="5"/>
      <c r="F303" s="5"/>
      <c r="G303" s="5"/>
      <c r="H303" s="6"/>
      <c r="I303" s="5"/>
      <c r="J303" s="5"/>
      <c r="K303" s="5"/>
      <c r="L303" s="5"/>
      <c r="M303" s="5"/>
      <c r="N303" s="5"/>
      <c r="O303" s="5"/>
      <c r="P303" s="4"/>
      <c r="Q303" s="60"/>
    </row>
    <row r="304" spans="1:17" ht="15.75">
      <c r="A304" s="4"/>
      <c r="B304" s="5"/>
      <c r="C304" s="58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4"/>
    </row>
    <row r="305" spans="1:17" s="6" customFormat="1" ht="15.7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6.5" thickBot="1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24" customHeight="1" thickBot="1">
      <c r="A308" s="4"/>
      <c r="B308" s="5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77"/>
      <c r="Q308" s="78"/>
    </row>
    <row r="309" spans="1:17" ht="15.7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>
      <c r="A317" s="4"/>
      <c r="B317" s="5"/>
      <c r="C317" s="5"/>
      <c r="D317" s="4"/>
      <c r="E317" s="4"/>
      <c r="F317" s="4"/>
      <c r="G317" s="4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>
      <c r="A328" s="4"/>
      <c r="B328" s="5"/>
      <c r="C328" s="5"/>
      <c r="D328" s="6"/>
      <c r="E328" s="6"/>
      <c r="F328" s="6"/>
      <c r="G328" s="6"/>
      <c r="H328" s="5"/>
      <c r="I328" s="5"/>
      <c r="J328" s="5"/>
      <c r="K328" s="5"/>
      <c r="L328" s="5"/>
      <c r="M328" s="5"/>
      <c r="N328" s="5"/>
      <c r="O328" s="5"/>
      <c r="P328" s="5"/>
      <c r="Q328" s="4"/>
    </row>
    <row r="329" spans="1:17" ht="15.75">
      <c r="A329" s="4"/>
      <c r="B329" s="5"/>
      <c r="C329" s="5"/>
      <c r="D329" s="6"/>
      <c r="E329" s="6"/>
      <c r="F329" s="6"/>
      <c r="G329" s="6"/>
      <c r="H329" s="5"/>
      <c r="I329" s="5"/>
      <c r="J329" s="5"/>
      <c r="K329" s="5"/>
      <c r="L329" s="5"/>
      <c r="M329" s="5"/>
      <c r="N329" s="5"/>
      <c r="O329" s="5"/>
      <c r="P329" s="5"/>
      <c r="Q329" s="4"/>
    </row>
    <row r="330" spans="1:17" ht="15.75">
      <c r="A330" s="4"/>
      <c r="B330" s="5"/>
      <c r="C330" s="5"/>
      <c r="D330" s="6"/>
      <c r="E330" s="6"/>
      <c r="F330" s="6"/>
      <c r="G330" s="6"/>
      <c r="H330" s="5"/>
      <c r="I330" s="5"/>
      <c r="J330" s="5"/>
      <c r="K330" s="5"/>
      <c r="L330" s="5"/>
      <c r="M330" s="5"/>
      <c r="N330" s="5"/>
      <c r="O330" s="5"/>
      <c r="P330" s="5"/>
      <c r="Q330" s="4"/>
    </row>
    <row r="331" spans="1:17" ht="15.75">
      <c r="A331" s="4"/>
      <c r="B331" s="5"/>
      <c r="C331" s="5"/>
      <c r="D331" s="6"/>
      <c r="E331" s="6"/>
      <c r="F331" s="6"/>
      <c r="G331" s="6"/>
      <c r="H331" s="5"/>
      <c r="I331" s="5"/>
      <c r="J331" s="5"/>
      <c r="K331" s="5"/>
      <c r="L331" s="5"/>
      <c r="M331" s="5"/>
      <c r="N331" s="5"/>
      <c r="O331" s="5"/>
      <c r="P331" s="5"/>
      <c r="Q331" s="4"/>
    </row>
    <row r="332" spans="1:17" ht="15.7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6"/>
      <c r="L332" s="6"/>
      <c r="M332" s="5"/>
      <c r="N332" s="5"/>
      <c r="O332" s="5"/>
      <c r="P332" s="5"/>
      <c r="Q332" s="4"/>
    </row>
    <row r="333" spans="1:17" ht="15.7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6"/>
      <c r="L333" s="6"/>
      <c r="M333" s="5"/>
      <c r="N333" s="5"/>
      <c r="O333" s="5"/>
      <c r="P333" s="5"/>
      <c r="Q333" s="4"/>
    </row>
    <row r="334" spans="1:17" ht="15.7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4"/>
      <c r="Q334" s="4"/>
    </row>
    <row r="335" spans="1:17" ht="15.75">
      <c r="A335" s="6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60"/>
    </row>
    <row r="336" spans="1:17" ht="15.75">
      <c r="A336" s="60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6"/>
      <c r="Q336" s="60"/>
    </row>
    <row r="337" spans="1:17" ht="15.75">
      <c r="A337" s="60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6"/>
      <c r="Q337" s="60"/>
    </row>
    <row r="338" spans="1:17" ht="15.75">
      <c r="A338" s="60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6"/>
      <c r="Q338" s="60"/>
    </row>
    <row r="339" spans="1:17" ht="15.75">
      <c r="A339" s="60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6"/>
      <c r="Q339" s="60"/>
    </row>
    <row r="340" spans="1:17" ht="15.7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</row>
    <row r="341" spans="1:17">
      <c r="A341" s="9"/>
      <c r="B341" s="9"/>
      <c r="C341" s="9"/>
    </row>
    <row r="342" spans="1:17">
      <c r="A342" s="9"/>
      <c r="B342" s="9"/>
      <c r="C342" s="9"/>
    </row>
    <row r="343" spans="1:17">
      <c r="A343" s="9"/>
      <c r="B343" s="9"/>
      <c r="C343" s="9"/>
    </row>
    <row r="344" spans="1:17">
      <c r="A344" s="9"/>
      <c r="B344" s="9"/>
      <c r="C344" s="9"/>
    </row>
    <row r="345" spans="1:17">
      <c r="A345" s="9"/>
      <c r="B345" s="9"/>
      <c r="C345" s="9"/>
    </row>
    <row r="346" spans="1:17">
      <c r="A346" s="9"/>
      <c r="B346" s="9"/>
      <c r="C346" s="9"/>
    </row>
    <row r="347" spans="1:17">
      <c r="A347" s="9"/>
      <c r="B347" s="9"/>
      <c r="C347" s="9"/>
    </row>
  </sheetData>
  <mergeCells count="110">
    <mergeCell ref="J57:L57"/>
    <mergeCell ref="J58:L58"/>
    <mergeCell ref="J59:L59"/>
    <mergeCell ref="J60:L60"/>
    <mergeCell ref="E158:H158"/>
    <mergeCell ref="D183:J183"/>
    <mergeCell ref="E184:H184"/>
    <mergeCell ref="E253:F253"/>
    <mergeCell ref="E254:F254"/>
    <mergeCell ref="E242:F242"/>
    <mergeCell ref="E186:H186"/>
    <mergeCell ref="D237:G237"/>
    <mergeCell ref="E185:H185"/>
    <mergeCell ref="E187:H187"/>
    <mergeCell ref="D210:J210"/>
    <mergeCell ref="I245:J245"/>
    <mergeCell ref="E248:F248"/>
    <mergeCell ref="E249:F249"/>
    <mergeCell ref="E250:F250"/>
    <mergeCell ref="E251:F251"/>
    <mergeCell ref="E243:F243"/>
    <mergeCell ref="E244:F244"/>
    <mergeCell ref="E245:F245"/>
    <mergeCell ref="E246:F246"/>
    <mergeCell ref="B13:O13"/>
    <mergeCell ref="B14:O14"/>
    <mergeCell ref="D43:M43"/>
    <mergeCell ref="C20:F20"/>
    <mergeCell ref="H20:L20"/>
    <mergeCell ref="J53:L53"/>
    <mergeCell ref="J54:L54"/>
    <mergeCell ref="J55:L55"/>
    <mergeCell ref="J56:L56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B301:O301"/>
    <mergeCell ref="E252:F252"/>
    <mergeCell ref="E289:F289"/>
    <mergeCell ref="E290:F290"/>
    <mergeCell ref="E291:F291"/>
    <mergeCell ref="E292:F292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74:F274"/>
    <mergeCell ref="E275:F275"/>
    <mergeCell ref="E276:F276"/>
    <mergeCell ref="E277:F277"/>
    <mergeCell ref="E278:F278"/>
    <mergeCell ref="E269:F269"/>
    <mergeCell ref="E270:F270"/>
    <mergeCell ref="E298:F298"/>
    <mergeCell ref="E300:F300"/>
    <mergeCell ref="E279:F279"/>
    <mergeCell ref="E293:F293"/>
    <mergeCell ref="E294:F294"/>
    <mergeCell ref="E295:F295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97:F297"/>
    <mergeCell ref="E296:F296"/>
    <mergeCell ref="E299:F299"/>
    <mergeCell ref="E288:F288"/>
    <mergeCell ref="E271:F271"/>
    <mergeCell ref="E272:F272"/>
    <mergeCell ref="E273:F273"/>
    <mergeCell ref="E247:F247"/>
    <mergeCell ref="E238:F238"/>
    <mergeCell ref="E239:F239"/>
    <mergeCell ref="E240:F240"/>
    <mergeCell ref="E241:F241"/>
    <mergeCell ref="E156:H156"/>
    <mergeCell ref="E157:H157"/>
    <mergeCell ref="E255:F255"/>
    <mergeCell ref="E256:F256"/>
    <mergeCell ref="E257:F257"/>
    <mergeCell ref="E258:F258"/>
    <mergeCell ref="E143:I143"/>
    <mergeCell ref="E147:J147"/>
    <mergeCell ref="E148:I148"/>
    <mergeCell ref="D154:J154"/>
    <mergeCell ref="E155:H155"/>
    <mergeCell ref="J61:L61"/>
    <mergeCell ref="E142:J142"/>
    <mergeCell ref="D95:J95"/>
    <mergeCell ref="D105:J105"/>
    <mergeCell ref="E132:J132"/>
    <mergeCell ref="E133:I133"/>
    <mergeCell ref="E137:J137"/>
    <mergeCell ref="E138:I138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Agosto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2016-07-14T16:59:51Z</dcterms:created>
  <dcterms:modified xsi:type="dcterms:W3CDTF">2018-09-14T19:49:44Z</dcterms:modified>
</cp:coreProperties>
</file>