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comision mejoramiento de la función\"/>
    </mc:Choice>
  </mc:AlternateContent>
  <bookViews>
    <workbookView xWindow="0" yWindow="0" windowWidth="20490" windowHeight="7455"/>
  </bookViews>
  <sheets>
    <sheet name="Función Pública y Gob. Electr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U11" i="1"/>
  <c r="U10" i="1"/>
  <c r="T10" i="1"/>
  <c r="T7" i="1"/>
  <c r="T8" i="1"/>
  <c r="T9" i="1"/>
  <c r="T11" i="1"/>
  <c r="T12" i="1"/>
  <c r="T13" i="1"/>
  <c r="T14" i="1"/>
  <c r="T16" i="1"/>
  <c r="N17" i="1" l="1"/>
  <c r="I17" i="1"/>
  <c r="J17" i="1"/>
  <c r="K17" i="1"/>
  <c r="L17" i="1"/>
  <c r="O17" i="1" l="1"/>
  <c r="P17" i="1"/>
  <c r="Q17" i="1"/>
  <c r="R17" i="1"/>
  <c r="S17" i="1"/>
  <c r="M17" i="1"/>
  <c r="U7" i="1"/>
  <c r="F17" i="1"/>
  <c r="G17" i="1"/>
  <c r="H17" i="1"/>
  <c r="E17" i="1"/>
  <c r="D17" i="1"/>
  <c r="U9" i="1" l="1"/>
  <c r="U15" i="1"/>
  <c r="U16" i="1"/>
  <c r="U14" i="1"/>
  <c r="U13" i="1"/>
  <c r="U12" i="1"/>
  <c r="U8" i="1"/>
  <c r="U17" i="1" s="1"/>
</calcChain>
</file>

<file path=xl/sharedStrings.xml><?xml version="1.0" encoding="utf-8"?>
<sst xmlns="http://schemas.openxmlformats.org/spreadsheetml/2006/main" count="44" uniqueCount="28">
  <si>
    <t>AYUNTAMIENTO DE ZAPOPAN, JALISCO</t>
  </si>
  <si>
    <t>TRANSPARENCIA Y BUENAS PRÁCTICAS</t>
  </si>
  <si>
    <t>COMISIÓN EDILICIA DE MEJORAMIENTO DE LA FUNCIÓN PÚBLICA Y GOBIERNO ELECTRÓNICO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</si>
  <si>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</si>
  <si>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</si>
  <si>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</si>
  <si>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</si>
  <si>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</si>
  <si>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</si>
  <si>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SALVADOR RIZO CASTELO</t>
  </si>
  <si>
    <t>Presidente</t>
  </si>
  <si>
    <t>PRI</t>
  </si>
  <si>
    <t>ALEJANDRO PINEDA VALENZUELA</t>
  </si>
  <si>
    <t>Integrante</t>
  </si>
  <si>
    <t>PAN</t>
  </si>
  <si>
    <t>ZOILA GUTIÉRREZ AVELAR</t>
  </si>
  <si>
    <t>TZITZI SANTILLÁN HERNÁNDEZ</t>
  </si>
  <si>
    <t>PMC</t>
  </si>
  <si>
    <t>ESTEBAN ESTRADA RAMÍREZ</t>
  </si>
  <si>
    <t>ANA LIDIA SANDOVAL GARCÍA</t>
  </si>
  <si>
    <t>LAURA GABRIELA CÁRDENAS RODRÍGUEZ</t>
  </si>
  <si>
    <t>MYRIAM PAOLA ABUNDIS VÁZQUEZ</t>
  </si>
  <si>
    <t>% TOTAL DE ASISTENCIA POR SESIÓN</t>
  </si>
  <si>
    <t>ESTADÍSTICA DE ASISTENCIA COMISIONES EDILICIAS 2017</t>
  </si>
  <si>
    <t>FABIOLA RAQUEL GPE. LOYA HERNÁNDEZ</t>
  </si>
  <si>
    <t>JOSÉ LUIS TOSTADO BASTIDAS</t>
  </si>
  <si>
    <t>(No eran integrantes de esta comisión)</t>
  </si>
  <si>
    <t>Sesión pospuesta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</si>
</sst>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3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4" fontId="1" fillId="4" borderId="10" xfId="0" applyNumberFormat="1" applyFont="1" applyFill="1" applyBorder="1" applyAlignment="1">
      <alignment horizontal="center" vertical="center" wrapText="1"/>
    </xf>
    <xf numFmtId="14" fontId="1" fillId="4" borderId="11" xfId="0" applyNumberFormat="1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6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MEJORAMIENTO DE LA FUNCIÓN PÚBLICA Y GOBIERNO ELECTRÓNICO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122932185782932"/>
          <c:y val="1.5160652789149965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630815153436124"/>
          <c:y val="0.17188321740041898"/>
          <c:w val="0.58165897751240991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422-4C5E-BDA7-426C4FEB6012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22-4C5E-BDA7-426C4FEB6012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22-4C5E-BDA7-426C4FEB6012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22-4C5E-BDA7-426C4FEB6012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422-4C5E-BDA7-426C4FEB6012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422-4C5E-BDA7-426C4FEB6012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'Función Pública y Gob. Electrón'!$A$7:$A$16</c:f>
              <c:strCache>
                <c:ptCount val="10"/>
                <c:pt idx="0">
                  <c:v>SALVADOR RIZO CASTELO</c:v>
                </c:pt>
                <c:pt idx="1">
                  <c:v>ALEJANDRO PINEDA VALENZUELA</c:v>
                </c:pt>
                <c:pt idx="2">
                  <c:v>ZOILA GUTIÉRREZ AVELAR</c:v>
                </c:pt>
                <c:pt idx="3">
                  <c:v>FABIOLA RAQUEL GPE. LOYA HERNÁNDEZ</c:v>
                </c:pt>
                <c:pt idx="4">
                  <c:v>JOSÉ LUIS TOSTADO BASTIDAS</c:v>
                </c:pt>
                <c:pt idx="5">
                  <c:v>TZITZI SANTILLÁN HERNÁNDEZ</c:v>
                </c:pt>
                <c:pt idx="6">
                  <c:v>ESTEBAN ESTRADA RAMÍREZ</c:v>
                </c:pt>
                <c:pt idx="7">
                  <c:v>ANA LIDIA SANDOVAL GARCÍA</c:v>
                </c:pt>
                <c:pt idx="8">
                  <c:v>LAURA GABRIELA CÁRDENAS RODRÍGUEZ</c:v>
                </c:pt>
                <c:pt idx="9">
                  <c:v>MYRIAM PAOLA ABUNDIS VÁZQUEZ</c:v>
                </c:pt>
              </c:strCache>
            </c:strRef>
          </c:cat>
          <c:val>
            <c:numRef>
              <c:f>'Función Pública y Gob. Electrón'!$T$7:$T$16</c:f>
              <c:numCache>
                <c:formatCode>General</c:formatCode>
                <c:ptCount val="10"/>
                <c:pt idx="0">
                  <c:v>15</c:v>
                </c:pt>
                <c:pt idx="1">
                  <c:v>13</c:v>
                </c:pt>
                <c:pt idx="2">
                  <c:v>14</c:v>
                </c:pt>
                <c:pt idx="3">
                  <c:v>6</c:v>
                </c:pt>
                <c:pt idx="4">
                  <c:v>3</c:v>
                </c:pt>
                <c:pt idx="5">
                  <c:v>13</c:v>
                </c:pt>
                <c:pt idx="6">
                  <c:v>14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422-4C5E-BDA7-426C4FEB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717744"/>
        <c:axId val="374718136"/>
      </c:barChart>
      <c:catAx>
        <c:axId val="374717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374718136"/>
        <c:crosses val="autoZero"/>
        <c:auto val="1"/>
        <c:lblAlgn val="ctr"/>
        <c:lblOffset val="100"/>
        <c:tickLblSkip val="1"/>
        <c:noMultiLvlLbl val="0"/>
      </c:catAx>
      <c:valAx>
        <c:axId val="374718136"/>
        <c:scaling>
          <c:orientation val="minMax"/>
          <c:max val="1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7471774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MEJORAMIENTO DE LA FUNCIÓN PÚBLICA Y GOBIERNO ELECTRÓNICO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461730276865997"/>
          <c:y val="5.3222954381457596E-3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'Función Pública y Gob. Electrón'!$A$7:$A$16</c:f>
              <c:strCache>
                <c:ptCount val="10"/>
                <c:pt idx="0">
                  <c:v>SALVADOR RIZO CASTELO</c:v>
                </c:pt>
                <c:pt idx="1">
                  <c:v>ALEJANDRO PINEDA VALENZUELA</c:v>
                </c:pt>
                <c:pt idx="2">
                  <c:v>ZOILA GUTIÉRREZ AVELAR</c:v>
                </c:pt>
                <c:pt idx="3">
                  <c:v>FABIOLA RAQUEL GPE. LOYA HERNÁNDEZ</c:v>
                </c:pt>
                <c:pt idx="4">
                  <c:v>JOSÉ LUIS TOSTADO BASTIDAS</c:v>
                </c:pt>
                <c:pt idx="5">
                  <c:v>TZITZI SANTILLÁN HERNÁNDEZ</c:v>
                </c:pt>
                <c:pt idx="6">
                  <c:v>ESTEBAN ESTRADA RAMÍREZ</c:v>
                </c:pt>
                <c:pt idx="7">
                  <c:v>ANA LIDIA SANDOVAL GARCÍA</c:v>
                </c:pt>
                <c:pt idx="8">
                  <c:v>LAURA GABRIELA CÁRDENAS RODRÍGUEZ</c:v>
                </c:pt>
                <c:pt idx="9">
                  <c:v>MYRIAM PAOLA ABUNDIS VÁZQUEZ</c:v>
                </c:pt>
              </c:strCache>
            </c:strRef>
          </c:cat>
          <c:val>
            <c:numRef>
              <c:f>'Función Pública y Gob. Electrón'!$U$7:$U$16</c:f>
              <c:numCache>
                <c:formatCode>0</c:formatCode>
                <c:ptCount val="10"/>
                <c:pt idx="0">
                  <c:v>100</c:v>
                </c:pt>
                <c:pt idx="1">
                  <c:v>86.666666666666671</c:v>
                </c:pt>
                <c:pt idx="2">
                  <c:v>93.333333333333329</c:v>
                </c:pt>
                <c:pt idx="3">
                  <c:v>85.714285714285708</c:v>
                </c:pt>
                <c:pt idx="4">
                  <c:v>42.857142857142854</c:v>
                </c:pt>
                <c:pt idx="5">
                  <c:v>86.666666666666671</c:v>
                </c:pt>
                <c:pt idx="6">
                  <c:v>93.333333333333329</c:v>
                </c:pt>
                <c:pt idx="7">
                  <c:v>66.666666666666671</c:v>
                </c:pt>
                <c:pt idx="8">
                  <c:v>80</c:v>
                </c:pt>
                <c:pt idx="9">
                  <c:v>86.666666666666671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FD-4CBE-95E6-6B839253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315"/>
          <c:w val="0.43888886357207402"/>
          <c:h val="0.68476232137649451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MEJORAMIENTO DE LA FUNCIÓN PÚBLICA Y GOBIERNO ELECTRÓNICO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6919145106861643"/>
          <c:y val="2.975248904240197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902857142857174E-2"/>
          <c:y val="0.11816813335878104"/>
          <c:w val="0.89159999999999973"/>
          <c:h val="0.8157702030680649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accent2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2">
                  <a:shade val="50000"/>
                </a:schemeClr>
              </a:contourClr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'Función Pública y Gob. Electrón'!$D$5:$S$6</c:f>
              <c:strCache>
                <c:ptCount val="16"/>
                <c:pt idx="0">
                  <c:v>25/01/2017</c:v>
                </c:pt>
                <c:pt idx="1">
                  <c:v>02/02/2017</c:v>
                </c:pt>
                <c:pt idx="2">
                  <c:v>08/02/2017</c:v>
                </c:pt>
                <c:pt idx="3">
                  <c:v>02/03/2017</c:v>
                </c:pt>
                <c:pt idx="4">
                  <c:v>03/04/2017</c:v>
                </c:pt>
                <c:pt idx="5">
                  <c:v>04/04/2017</c:v>
                </c:pt>
                <c:pt idx="6">
                  <c:v>23/05/2017</c:v>
                </c:pt>
                <c:pt idx="7">
                  <c:v>30/05/2017</c:v>
                </c:pt>
                <c:pt idx="8">
                  <c:v>01/06/2017</c:v>
                </c:pt>
                <c:pt idx="9">
                  <c:v>19/06/2017</c:v>
                </c:pt>
                <c:pt idx="10">
                  <c:v>27/07/2017</c:v>
                </c:pt>
                <c:pt idx="11">
                  <c:v>31/08/2017</c:v>
                </c:pt>
                <c:pt idx="12">
                  <c:v>05/09/2017</c:v>
                </c:pt>
                <c:pt idx="13">
                  <c:v>30/10/2017</c:v>
                </c:pt>
                <c:pt idx="14">
                  <c:v>13/11/2017</c:v>
                </c:pt>
                <c:pt idx="15">
                  <c:v>07/12/2017</c:v>
                </c:pt>
              </c:strCache>
            </c:strRef>
          </c:cat>
          <c:val>
            <c:numRef>
              <c:f>'Función Pública y Gob. Electrón'!$D$17:$S$17</c:f>
              <c:numCache>
                <c:formatCode>0</c:formatCode>
                <c:ptCount val="16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  <c:pt idx="3">
                  <c:v>62.5</c:v>
                </c:pt>
                <c:pt idx="4">
                  <c:v>62.5</c:v>
                </c:pt>
                <c:pt idx="5">
                  <c:v>87.5</c:v>
                </c:pt>
                <c:pt idx="6">
                  <c:v>100</c:v>
                </c:pt>
                <c:pt idx="7">
                  <c:v>75</c:v>
                </c:pt>
                <c:pt idx="8">
                  <c:v>62.5</c:v>
                </c:pt>
                <c:pt idx="9">
                  <c:v>60</c:v>
                </c:pt>
                <c:pt idx="10">
                  <c:v>70</c:v>
                </c:pt>
                <c:pt idx="11">
                  <c:v>100</c:v>
                </c:pt>
                <c:pt idx="12">
                  <c:v>90</c:v>
                </c:pt>
                <c:pt idx="13">
                  <c:v>100</c:v>
                </c:pt>
                <c:pt idx="14">
                  <c:v>90</c:v>
                </c:pt>
                <c:pt idx="1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EC-4B3B-9DBA-68DDCFC3E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70604552"/>
        <c:axId val="470604944"/>
        <c:axId val="0"/>
      </c:bar3DChart>
      <c:catAx>
        <c:axId val="470604552"/>
        <c:scaling>
          <c:orientation val="minMax"/>
        </c:scaling>
        <c:delete val="0"/>
        <c:axPos val="l"/>
        <c:numFmt formatCode="dd/mm/yyyy;@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70604944"/>
        <c:crosses val="autoZero"/>
        <c:auto val="0"/>
        <c:lblAlgn val="ctr"/>
        <c:lblOffset val="100"/>
        <c:noMultiLvlLbl val="0"/>
      </c:catAx>
      <c:valAx>
        <c:axId val="470604944"/>
        <c:scaling>
          <c:orientation val="minMax"/>
          <c:max val="100"/>
          <c:min val="50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706045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762000</xdr:colOff>
      <xdr:row>18</xdr:row>
      <xdr:rowOff>31750</xdr:rowOff>
    </xdr:from>
    <xdr:to>
      <xdr:col>20</xdr:col>
      <xdr:colOff>730250</xdr:colOff>
      <xdr:row>35</xdr:row>
      <xdr:rowOff>84665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133349</xdr:colOff>
      <xdr:row>0</xdr:row>
      <xdr:rowOff>190501</xdr:rowOff>
    </xdr:from>
    <xdr:to>
      <xdr:col>2</xdr:col>
      <xdr:colOff>148166</xdr:colOff>
      <xdr:row>3</xdr:row>
      <xdr:rowOff>232833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914649" y="190501"/>
          <a:ext cx="1062567" cy="111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31750</xdr:colOff>
      <xdr:row>18</xdr:row>
      <xdr:rowOff>23548</xdr:rowOff>
    </xdr:from>
    <xdr:to>
      <xdr:col>7</xdr:col>
      <xdr:colOff>296333</xdr:colOff>
      <xdr:row>34</xdr:row>
      <xdr:rowOff>190499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243417</xdr:colOff>
      <xdr:row>36</xdr:row>
      <xdr:rowOff>52917</xdr:rowOff>
    </xdr:from>
    <xdr:to>
      <xdr:col>10</xdr:col>
      <xdr:colOff>243417</xdr:colOff>
      <xdr:row>61</xdr:row>
      <xdr:rowOff>74084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95250</xdr:colOff>
      <xdr:row>0</xdr:row>
      <xdr:rowOff>169334</xdr:rowOff>
    </xdr:from>
    <xdr:to>
      <xdr:col>18</xdr:col>
      <xdr:colOff>247651</xdr:colOff>
      <xdr:row>3</xdr:row>
      <xdr:rowOff>211666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5758583" y="169334"/>
          <a:ext cx="1062567" cy="1111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zoomScale="90" zoomScaleNormal="90" zoomScaleSheetLayoutView="90" workbookViewId="0">
      <selection activeCell="T16" sqref="T16"/>
    </sheetView>
  </sheetViews>
  <sheetFormatPr baseColWidth="10" defaultColWidth="11.42578125" defaultRowHeight="15" x14ac:dyDescent="0.25"/>
  <cols>
    <col min="1" max="1" width="41.7109375" customWidth="1"/>
    <col min="2" max="2" width="15.7109375" customWidth="1"/>
    <col min="3" max="3" width="13.5703125" customWidth="1"/>
    <col min="4" max="21" width="13.7109375" customWidth="1"/>
  </cols>
  <sheetData>
    <row r="1" spans="1:21" ht="27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</row>
    <row r="2" spans="1:21" ht="28.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</row>
    <row r="3" spans="1:21" ht="29.25" customHeight="1" x14ac:dyDescent="0.25">
      <c r="A3" s="17" t="s">
        <v>23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9"/>
    </row>
    <row r="4" spans="1:21" ht="27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</row>
    <row r="5" spans="1:21" ht="21.75" customHeight="1" x14ac:dyDescent="0.25">
      <c r="A5" s="23" t="s">
        <v>3</v>
      </c>
      <c r="B5" s="23" t="s">
        <v>4</v>
      </c>
      <c r="C5" s="23" t="s">
        <v>5</v>
      </c>
      <c r="D5" s="24">
        <v>42760</v>
      </c>
      <c r="E5" s="24">
        <v>42768</v>
      </c>
      <c r="F5" s="24">
        <v>42774</v>
      </c>
      <c r="G5" s="24">
        <v>42796</v>
      </c>
      <c r="H5" s="24">
        <v>42828</v>
      </c>
      <c r="I5" s="24">
        <v>42829</v>
      </c>
      <c r="J5" s="24">
        <v>42878</v>
      </c>
      <c r="K5" s="24">
        <v>42885</v>
      </c>
      <c r="L5" s="24">
        <v>42887</v>
      </c>
      <c r="M5" s="24">
        <v>42905</v>
      </c>
      <c r="N5" s="24">
        <v>42943</v>
      </c>
      <c r="O5" s="24">
        <v>42978</v>
      </c>
      <c r="P5" s="24">
        <v>42983</v>
      </c>
      <c r="Q5" s="24">
        <v>43038</v>
      </c>
      <c r="R5" s="24">
        <v>43052</v>
      </c>
      <c r="S5" s="32">
        <v>43076</v>
      </c>
      <c r="T5" s="23" t="s">
        <v>6</v>
      </c>
      <c r="U5" s="23"/>
    </row>
    <row r="6" spans="1:21" ht="56.25" customHeight="1" x14ac:dyDescent="0.25">
      <c r="A6" s="23"/>
      <c r="B6" s="23"/>
      <c r="C6" s="23"/>
      <c r="D6" s="25"/>
      <c r="E6" s="25"/>
      <c r="F6" s="25"/>
      <c r="G6" s="25"/>
      <c r="H6" s="25"/>
      <c r="I6" s="25"/>
      <c r="J6" s="25"/>
      <c r="K6" s="34"/>
      <c r="L6" s="25"/>
      <c r="M6" s="34"/>
      <c r="N6" s="25"/>
      <c r="O6" s="25"/>
      <c r="P6" s="25"/>
      <c r="Q6" s="25"/>
      <c r="R6" s="25"/>
      <c r="S6" s="33"/>
      <c r="T6" s="1" t="s">
        <v>7</v>
      </c>
      <c r="U6" s="1" t="s">
        <v>8</v>
      </c>
    </row>
    <row r="7" spans="1:21" ht="24.95" customHeight="1" x14ac:dyDescent="0.25">
      <c r="A7" s="2" t="s">
        <v>9</v>
      </c>
      <c r="B7" s="3" t="s">
        <v>10</v>
      </c>
      <c r="C7" s="3" t="s">
        <v>11</v>
      </c>
      <c r="D7" s="3">
        <v>1</v>
      </c>
      <c r="E7" s="29" t="s">
        <v>27</v>
      </c>
      <c r="F7" s="3">
        <v>1</v>
      </c>
      <c r="G7" s="3">
        <v>1</v>
      </c>
      <c r="H7" s="11">
        <v>1</v>
      </c>
      <c r="I7" s="3">
        <v>1</v>
      </c>
      <c r="J7" s="12">
        <v>1</v>
      </c>
      <c r="K7" s="12">
        <v>1</v>
      </c>
      <c r="L7" s="10">
        <v>1</v>
      </c>
      <c r="M7" s="12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4">
        <f>SUM(D7:S7)</f>
        <v>15</v>
      </c>
      <c r="U7" s="5">
        <f>(T7*100)/($T$7)</f>
        <v>100</v>
      </c>
    </row>
    <row r="8" spans="1:21" ht="24.95" customHeight="1" x14ac:dyDescent="0.25">
      <c r="A8" s="2" t="s">
        <v>12</v>
      </c>
      <c r="B8" s="3" t="s">
        <v>13</v>
      </c>
      <c r="C8" s="3" t="s">
        <v>14</v>
      </c>
      <c r="D8" s="3">
        <v>1</v>
      </c>
      <c r="E8" s="30"/>
      <c r="F8" s="3">
        <v>1</v>
      </c>
      <c r="G8" s="3">
        <v>0</v>
      </c>
      <c r="H8" s="11">
        <v>1</v>
      </c>
      <c r="I8" s="3">
        <v>1</v>
      </c>
      <c r="J8" s="12">
        <v>1</v>
      </c>
      <c r="K8" s="12">
        <v>1</v>
      </c>
      <c r="L8" s="10">
        <v>1</v>
      </c>
      <c r="M8" s="12">
        <v>1</v>
      </c>
      <c r="N8" s="3">
        <v>0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4">
        <f t="shared" ref="T8:T16" si="0">SUM(D8:S8)</f>
        <v>13</v>
      </c>
      <c r="U8" s="5">
        <f t="shared" ref="U8:U16" si="1">(T8*100)/($T$7)</f>
        <v>86.666666666666671</v>
      </c>
    </row>
    <row r="9" spans="1:21" ht="24.95" customHeight="1" x14ac:dyDescent="0.25">
      <c r="A9" s="2" t="s">
        <v>15</v>
      </c>
      <c r="B9" s="3" t="s">
        <v>13</v>
      </c>
      <c r="C9" s="3" t="s">
        <v>11</v>
      </c>
      <c r="D9" s="3">
        <v>1</v>
      </c>
      <c r="E9" s="30"/>
      <c r="F9" s="3">
        <v>1</v>
      </c>
      <c r="G9" s="3">
        <v>1</v>
      </c>
      <c r="H9" s="11">
        <v>1</v>
      </c>
      <c r="I9" s="3">
        <v>1</v>
      </c>
      <c r="J9" s="12">
        <v>1</v>
      </c>
      <c r="K9" s="12">
        <v>0</v>
      </c>
      <c r="L9" s="10">
        <v>1</v>
      </c>
      <c r="M9" s="12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4">
        <f t="shared" si="0"/>
        <v>14</v>
      </c>
      <c r="U9" s="5">
        <f t="shared" si="1"/>
        <v>93.333333333333329</v>
      </c>
    </row>
    <row r="10" spans="1:21" ht="24.95" customHeight="1" x14ac:dyDescent="0.25">
      <c r="A10" s="2" t="s">
        <v>24</v>
      </c>
      <c r="B10" s="3" t="s">
        <v>13</v>
      </c>
      <c r="C10" s="3" t="s">
        <v>17</v>
      </c>
      <c r="D10" s="3"/>
      <c r="E10" s="30"/>
      <c r="F10" s="26" t="s">
        <v>26</v>
      </c>
      <c r="G10" s="27"/>
      <c r="H10" s="27"/>
      <c r="I10" s="27"/>
      <c r="J10" s="27"/>
      <c r="K10" s="27"/>
      <c r="L10" s="28"/>
      <c r="M10" s="12">
        <v>0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4">
        <f>SUM(D10:S10)</f>
        <v>6</v>
      </c>
      <c r="U10" s="5">
        <f>(T10*100)/7</f>
        <v>85.714285714285708</v>
      </c>
    </row>
    <row r="11" spans="1:21" ht="24.95" customHeight="1" x14ac:dyDescent="0.25">
      <c r="A11" s="2" t="s">
        <v>25</v>
      </c>
      <c r="B11" s="3" t="s">
        <v>13</v>
      </c>
      <c r="C11" s="3" t="s">
        <v>17</v>
      </c>
      <c r="D11" s="3"/>
      <c r="E11" s="30"/>
      <c r="F11" s="26" t="s">
        <v>26</v>
      </c>
      <c r="G11" s="27"/>
      <c r="H11" s="27"/>
      <c r="I11" s="27"/>
      <c r="J11" s="27"/>
      <c r="K11" s="27"/>
      <c r="L11" s="28"/>
      <c r="M11" s="12">
        <v>0</v>
      </c>
      <c r="N11" s="3">
        <v>0</v>
      </c>
      <c r="O11" s="3">
        <v>1</v>
      </c>
      <c r="P11" s="3">
        <v>0</v>
      </c>
      <c r="Q11" s="3">
        <v>1</v>
      </c>
      <c r="R11" s="3">
        <v>0</v>
      </c>
      <c r="S11" s="3">
        <v>1</v>
      </c>
      <c r="T11" s="4">
        <f t="shared" si="0"/>
        <v>3</v>
      </c>
      <c r="U11" s="5">
        <f>(T11*100)/(7)</f>
        <v>42.857142857142854</v>
      </c>
    </row>
    <row r="12" spans="1:21" ht="24.95" customHeight="1" x14ac:dyDescent="0.25">
      <c r="A12" s="2" t="s">
        <v>16</v>
      </c>
      <c r="B12" s="3" t="s">
        <v>13</v>
      </c>
      <c r="C12" s="3" t="s">
        <v>17</v>
      </c>
      <c r="D12" s="3">
        <v>1</v>
      </c>
      <c r="E12" s="30"/>
      <c r="F12" s="3">
        <v>1</v>
      </c>
      <c r="G12" s="3">
        <v>0</v>
      </c>
      <c r="H12" s="11">
        <v>1</v>
      </c>
      <c r="I12" s="3">
        <v>1</v>
      </c>
      <c r="J12" s="12">
        <v>1</v>
      </c>
      <c r="K12" s="12">
        <v>1</v>
      </c>
      <c r="L12" s="10">
        <v>1</v>
      </c>
      <c r="M12" s="12">
        <v>0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4">
        <f t="shared" si="0"/>
        <v>13</v>
      </c>
      <c r="U12" s="5">
        <f t="shared" si="1"/>
        <v>86.666666666666671</v>
      </c>
    </row>
    <row r="13" spans="1:21" ht="24.95" customHeight="1" x14ac:dyDescent="0.25">
      <c r="A13" s="2" t="s">
        <v>18</v>
      </c>
      <c r="B13" s="3" t="s">
        <v>13</v>
      </c>
      <c r="C13" s="3" t="s">
        <v>17</v>
      </c>
      <c r="D13" s="3">
        <v>1</v>
      </c>
      <c r="E13" s="30"/>
      <c r="F13" s="3">
        <v>1</v>
      </c>
      <c r="G13" s="3">
        <v>0</v>
      </c>
      <c r="H13" s="11">
        <v>1</v>
      </c>
      <c r="I13" s="3">
        <v>1</v>
      </c>
      <c r="J13" s="12">
        <v>1</v>
      </c>
      <c r="K13" s="12">
        <v>1</v>
      </c>
      <c r="L13" s="10">
        <v>1</v>
      </c>
      <c r="M13" s="12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4">
        <f t="shared" si="0"/>
        <v>14</v>
      </c>
      <c r="U13" s="5">
        <f t="shared" si="1"/>
        <v>93.333333333333329</v>
      </c>
    </row>
    <row r="14" spans="1:21" ht="24.95" customHeight="1" x14ac:dyDescent="0.25">
      <c r="A14" s="2" t="s">
        <v>19</v>
      </c>
      <c r="B14" s="3" t="s">
        <v>13</v>
      </c>
      <c r="C14" s="3" t="s">
        <v>17</v>
      </c>
      <c r="D14" s="3">
        <v>1</v>
      </c>
      <c r="E14" s="30"/>
      <c r="F14" s="3">
        <v>1</v>
      </c>
      <c r="G14" s="3">
        <v>1</v>
      </c>
      <c r="H14" s="11">
        <v>0</v>
      </c>
      <c r="I14" s="3">
        <v>0</v>
      </c>
      <c r="J14" s="12">
        <v>1</v>
      </c>
      <c r="K14" s="12">
        <v>0</v>
      </c>
      <c r="L14" s="10">
        <v>0</v>
      </c>
      <c r="M14" s="12">
        <v>1</v>
      </c>
      <c r="N14" s="3">
        <v>0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4">
        <f t="shared" si="0"/>
        <v>10</v>
      </c>
      <c r="U14" s="5">
        <f t="shared" si="1"/>
        <v>66.666666666666671</v>
      </c>
    </row>
    <row r="15" spans="1:21" ht="24.95" customHeight="1" x14ac:dyDescent="0.25">
      <c r="A15" s="2" t="s">
        <v>20</v>
      </c>
      <c r="B15" s="3" t="s">
        <v>13</v>
      </c>
      <c r="C15" s="3" t="s">
        <v>17</v>
      </c>
      <c r="D15" s="3">
        <v>1</v>
      </c>
      <c r="E15" s="30"/>
      <c r="F15" s="3">
        <v>1</v>
      </c>
      <c r="G15" s="3">
        <v>1</v>
      </c>
      <c r="H15" s="11">
        <v>0</v>
      </c>
      <c r="I15" s="3">
        <v>1</v>
      </c>
      <c r="J15" s="12">
        <v>1</v>
      </c>
      <c r="K15" s="12">
        <v>1</v>
      </c>
      <c r="L15" s="10">
        <v>0</v>
      </c>
      <c r="M15" s="12">
        <v>0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4">
        <f>SUM(D15:S15)</f>
        <v>12</v>
      </c>
      <c r="U15" s="5">
        <f t="shared" si="1"/>
        <v>80</v>
      </c>
    </row>
    <row r="16" spans="1:21" ht="24.95" customHeight="1" x14ac:dyDescent="0.25">
      <c r="A16" s="2" t="s">
        <v>21</v>
      </c>
      <c r="B16" s="3" t="s">
        <v>13</v>
      </c>
      <c r="C16" s="3" t="s">
        <v>17</v>
      </c>
      <c r="D16" s="3">
        <v>1</v>
      </c>
      <c r="E16" s="31"/>
      <c r="F16" s="3">
        <v>1</v>
      </c>
      <c r="G16" s="3">
        <v>1</v>
      </c>
      <c r="H16" s="11">
        <v>0</v>
      </c>
      <c r="I16" s="3">
        <v>1</v>
      </c>
      <c r="J16" s="12">
        <v>1</v>
      </c>
      <c r="K16" s="12">
        <v>1</v>
      </c>
      <c r="L16" s="10">
        <v>0</v>
      </c>
      <c r="M16" s="12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4">
        <f t="shared" si="0"/>
        <v>13</v>
      </c>
      <c r="U16" s="5">
        <f t="shared" si="1"/>
        <v>86.666666666666671</v>
      </c>
    </row>
    <row r="17" spans="1:21" ht="29.25" customHeight="1" x14ac:dyDescent="0.25">
      <c r="A17" s="13" t="s">
        <v>22</v>
      </c>
      <c r="B17" s="13"/>
      <c r="C17" s="13"/>
      <c r="D17" s="9">
        <f>SUM(D7:D16)/8*100</f>
        <v>100</v>
      </c>
      <c r="E17" s="9">
        <f t="shared" ref="E17:L17" si="2">SUM(E7:E16)/8*100</f>
        <v>0</v>
      </c>
      <c r="F17" s="9">
        <f t="shared" si="2"/>
        <v>100</v>
      </c>
      <c r="G17" s="9">
        <f t="shared" si="2"/>
        <v>62.5</v>
      </c>
      <c r="H17" s="9">
        <f t="shared" si="2"/>
        <v>62.5</v>
      </c>
      <c r="I17" s="9">
        <f t="shared" si="2"/>
        <v>87.5</v>
      </c>
      <c r="J17" s="9">
        <f t="shared" si="2"/>
        <v>100</v>
      </c>
      <c r="K17" s="9">
        <f t="shared" si="2"/>
        <v>75</v>
      </c>
      <c r="L17" s="9">
        <f t="shared" si="2"/>
        <v>62.5</v>
      </c>
      <c r="M17" s="9">
        <f>SUM(M7:M16)/10*100</f>
        <v>60</v>
      </c>
      <c r="N17" s="9">
        <f>SUM(N7:N16)/10*100</f>
        <v>70</v>
      </c>
      <c r="O17" s="6">
        <f t="shared" ref="O17:S17" si="3">SUM(O7:O16)/10*100</f>
        <v>100</v>
      </c>
      <c r="P17" s="6">
        <f t="shared" si="3"/>
        <v>90</v>
      </c>
      <c r="Q17" s="6">
        <f t="shared" si="3"/>
        <v>100</v>
      </c>
      <c r="R17" s="6">
        <f t="shared" si="3"/>
        <v>90</v>
      </c>
      <c r="S17" s="6">
        <f t="shared" si="3"/>
        <v>100</v>
      </c>
      <c r="T17" s="7"/>
      <c r="U17" s="8">
        <f>SUM(U7:U16)/10</f>
        <v>82.190476190476176</v>
      </c>
    </row>
  </sheetData>
  <mergeCells count="28">
    <mergeCell ref="J5:J6"/>
    <mergeCell ref="E7:E16"/>
    <mergeCell ref="R5:R6"/>
    <mergeCell ref="S5:S6"/>
    <mergeCell ref="T5:U5"/>
    <mergeCell ref="K5:K6"/>
    <mergeCell ref="L5:L6"/>
    <mergeCell ref="M5:M6"/>
    <mergeCell ref="N5:N6"/>
    <mergeCell ref="Q5:Q6"/>
    <mergeCell ref="O5:O6"/>
    <mergeCell ref="P5:P6"/>
    <mergeCell ref="A17:C17"/>
    <mergeCell ref="A1:U1"/>
    <mergeCell ref="A2:U2"/>
    <mergeCell ref="A3:U3"/>
    <mergeCell ref="A4:U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F10:L10"/>
    <mergeCell ref="F11:L11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Función Pública y Gob. Electrón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2017-02-08T22:32:48Z</dcterms:created>
  <dcterms:modified xsi:type="dcterms:W3CDTF">2018-09-26T22:19:05Z</dcterms:modified>
</cp:coreProperties>
</file>