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19815" windowHeight="7350" firstSheet="4" activeTab="7"/>
  </bookViews>
  <sheets>
    <sheet name="Estadísticas Enero 2018" sheetId="1" r:id="rId1"/>
    <sheet name="Estadísticas Febero 2018 " sheetId="2" r:id="rId2"/>
    <sheet name="Estadísticas Marzo 2018  " sheetId="3" r:id="rId3"/>
    <sheet name="Estadísticas Abril 2018" sheetId="4" r:id="rId4"/>
    <sheet name="Estadísticas Mayo 2018" sheetId="5" r:id="rId5"/>
    <sheet name="Estadísticas Junio 2018" sheetId="6" r:id="rId6"/>
    <sheet name="Estadísticas Julio 2018" sheetId="7" r:id="rId7"/>
    <sheet name="Estadísticas Agosto 2018" sheetId="8" r:id="rId8"/>
  </sheets>
  <externalReferences>
    <externalReference r:id="rId9"/>
    <externalReference r:id="rId10"/>
  </externalReferences>
  <definedNames>
    <definedName name="_xlnm.Print_Area" localSheetId="3">'Estadísticas Abril 2018'!$B$2:$Q$254</definedName>
    <definedName name="_xlnm.Print_Area" localSheetId="7">'Estadísticas Agosto 2018'!$B$2:$Q$254</definedName>
    <definedName name="_xlnm.Print_Area" localSheetId="0">'Estadísticas Enero 2018'!$B$2:$Q$254</definedName>
    <definedName name="_xlnm.Print_Area" localSheetId="1">'Estadísticas Febero 2018 '!$B$2:$Q$254</definedName>
    <definedName name="_xlnm.Print_Area" localSheetId="6">'Estadísticas Julio 2018'!$B$2:$Q$254</definedName>
    <definedName name="_xlnm.Print_Area" localSheetId="5">'Estadísticas Junio 2018'!$B$2:$Q$254</definedName>
    <definedName name="_xlnm.Print_Area" localSheetId="2">'Estadísticas Marzo 2018  '!$B$2:$Q$254</definedName>
    <definedName name="_xlnm.Print_Area" localSheetId="4">'Estadísticas Mayo 2018'!$B$2:$Q$254</definedName>
  </definedNames>
  <calcPr calcId="125725"/>
</workbook>
</file>

<file path=xl/calcChain.xml><?xml version="1.0" encoding="utf-8"?>
<calcChain xmlns="http://schemas.openxmlformats.org/spreadsheetml/2006/main">
  <c r="G306" i="8"/>
  <c r="I224"/>
  <c r="J222" s="1"/>
  <c r="E222"/>
  <c r="J221"/>
  <c r="E221"/>
  <c r="E220"/>
  <c r="J219"/>
  <c r="E219"/>
  <c r="I195"/>
  <c r="J192" s="1"/>
  <c r="E193"/>
  <c r="E192"/>
  <c r="E191"/>
  <c r="E190"/>
  <c r="I166"/>
  <c r="J164" s="1"/>
  <c r="E163"/>
  <c r="J162"/>
  <c r="E162"/>
  <c r="E161"/>
  <c r="I110"/>
  <c r="J107" s="1"/>
  <c r="J106"/>
  <c r="J105"/>
  <c r="J61"/>
  <c r="M58" s="1"/>
  <c r="E59"/>
  <c r="E58"/>
  <c r="E57"/>
  <c r="E56"/>
  <c r="E55"/>
  <c r="E54"/>
  <c r="E53"/>
  <c r="E52"/>
  <c r="E51"/>
  <c r="E50"/>
  <c r="E49"/>
  <c r="E48"/>
  <c r="E47"/>
  <c r="E46"/>
  <c r="E45"/>
  <c r="E44"/>
  <c r="J23"/>
  <c r="I23"/>
  <c r="H23"/>
  <c r="L23" s="1"/>
  <c r="D23"/>
  <c r="L22"/>
  <c r="K23" s="1"/>
  <c r="F22"/>
  <c r="E23" s="1"/>
  <c r="G306" i="7"/>
  <c r="I224"/>
  <c r="J222" s="1"/>
  <c r="E222"/>
  <c r="J221"/>
  <c r="E221"/>
  <c r="J220"/>
  <c r="E220"/>
  <c r="J219"/>
  <c r="E219"/>
  <c r="I195"/>
  <c r="J192" s="1"/>
  <c r="E193"/>
  <c r="E192"/>
  <c r="E191"/>
  <c r="E190"/>
  <c r="I166"/>
  <c r="J164" s="1"/>
  <c r="J163"/>
  <c r="E163"/>
  <c r="J162"/>
  <c r="E162"/>
  <c r="J161"/>
  <c r="J166" s="1"/>
  <c r="E161"/>
  <c r="I110"/>
  <c r="J108"/>
  <c r="J107"/>
  <c r="J106"/>
  <c r="J105"/>
  <c r="J104"/>
  <c r="J110" s="1"/>
  <c r="J61"/>
  <c r="M59" s="1"/>
  <c r="E59"/>
  <c r="E58"/>
  <c r="E57"/>
  <c r="E56"/>
  <c r="E55"/>
  <c r="E54"/>
  <c r="E53"/>
  <c r="E52"/>
  <c r="E51"/>
  <c r="E50"/>
  <c r="E49"/>
  <c r="M48"/>
  <c r="E48"/>
  <c r="E47"/>
  <c r="M46"/>
  <c r="E46"/>
  <c r="E45"/>
  <c r="M44"/>
  <c r="E44"/>
  <c r="D23"/>
  <c r="L22"/>
  <c r="H23" s="1"/>
  <c r="F22"/>
  <c r="C23" s="1"/>
  <c r="G306" i="6"/>
  <c r="I224"/>
  <c r="J221" s="1"/>
  <c r="E222"/>
  <c r="E221"/>
  <c r="E220"/>
  <c r="E219"/>
  <c r="I195"/>
  <c r="J193"/>
  <c r="E193"/>
  <c r="J192"/>
  <c r="E192"/>
  <c r="J191"/>
  <c r="E191"/>
  <c r="J190"/>
  <c r="J195" s="1"/>
  <c r="E190"/>
  <c r="I166"/>
  <c r="J163" s="1"/>
  <c r="E163"/>
  <c r="J162"/>
  <c r="E162"/>
  <c r="E161"/>
  <c r="I110"/>
  <c r="J107" s="1"/>
  <c r="J106"/>
  <c r="J105"/>
  <c r="J61"/>
  <c r="M58" s="1"/>
  <c r="E59"/>
  <c r="E58"/>
  <c r="E57"/>
  <c r="E56"/>
  <c r="E55"/>
  <c r="E54"/>
  <c r="E53"/>
  <c r="E52"/>
  <c r="E51"/>
  <c r="E50"/>
  <c r="E49"/>
  <c r="E48"/>
  <c r="E47"/>
  <c r="E46"/>
  <c r="E45"/>
  <c r="E44"/>
  <c r="J23"/>
  <c r="I23"/>
  <c r="H23"/>
  <c r="L23" s="1"/>
  <c r="D23"/>
  <c r="L22"/>
  <c r="K23" s="1"/>
  <c r="F22"/>
  <c r="E23" s="1"/>
  <c r="G306" i="5"/>
  <c r="I224"/>
  <c r="J222" s="1"/>
  <c r="E222"/>
  <c r="E221"/>
  <c r="E220"/>
  <c r="E219"/>
  <c r="I195"/>
  <c r="J193" s="1"/>
  <c r="E193"/>
  <c r="E192"/>
  <c r="E191"/>
  <c r="E190"/>
  <c r="I166"/>
  <c r="J164" s="1"/>
  <c r="E163"/>
  <c r="E162"/>
  <c r="E161"/>
  <c r="I110"/>
  <c r="J108" s="1"/>
  <c r="J106"/>
  <c r="J104"/>
  <c r="J61"/>
  <c r="M59" s="1"/>
  <c r="E59"/>
  <c r="E58"/>
  <c r="E57"/>
  <c r="E56"/>
  <c r="E55"/>
  <c r="E54"/>
  <c r="E53"/>
  <c r="E52"/>
  <c r="E51"/>
  <c r="E50"/>
  <c r="E49"/>
  <c r="E48"/>
  <c r="E47"/>
  <c r="E46"/>
  <c r="E45"/>
  <c r="E44"/>
  <c r="G306" i="4"/>
  <c r="I224"/>
  <c r="J222" s="1"/>
  <c r="E222"/>
  <c r="J221"/>
  <c r="E221"/>
  <c r="E220"/>
  <c r="J219"/>
  <c r="E219"/>
  <c r="I195"/>
  <c r="J192" s="1"/>
  <c r="E193"/>
  <c r="E192"/>
  <c r="E191"/>
  <c r="E190"/>
  <c r="I166"/>
  <c r="J164" s="1"/>
  <c r="J163"/>
  <c r="E163"/>
  <c r="J162"/>
  <c r="E162"/>
  <c r="J161"/>
  <c r="E161"/>
  <c r="I110"/>
  <c r="J108"/>
  <c r="J107"/>
  <c r="J106"/>
  <c r="J105"/>
  <c r="J104"/>
  <c r="J110" s="1"/>
  <c r="J61"/>
  <c r="M59" s="1"/>
  <c r="E59"/>
  <c r="M58"/>
  <c r="E58"/>
  <c r="E57"/>
  <c r="M56"/>
  <c r="E56"/>
  <c r="E55"/>
  <c r="M54"/>
  <c r="E54"/>
  <c r="E53"/>
  <c r="M52"/>
  <c r="E52"/>
  <c r="E51"/>
  <c r="M50"/>
  <c r="E50"/>
  <c r="E49"/>
  <c r="M48"/>
  <c r="E48"/>
  <c r="E47"/>
  <c r="M46"/>
  <c r="E46"/>
  <c r="E45"/>
  <c r="M44"/>
  <c r="E44"/>
  <c r="L22"/>
  <c r="H23" s="1"/>
  <c r="F22"/>
  <c r="C23" s="1"/>
  <c r="C23" i="8" l="1"/>
  <c r="F23" s="1"/>
  <c r="M45"/>
  <c r="M47"/>
  <c r="M49"/>
  <c r="M51"/>
  <c r="M53"/>
  <c r="M55"/>
  <c r="M57"/>
  <c r="M59"/>
  <c r="J104"/>
  <c r="J110" s="1"/>
  <c r="J108"/>
  <c r="J161"/>
  <c r="J166" s="1"/>
  <c r="J163"/>
  <c r="M44"/>
  <c r="M46"/>
  <c r="M48"/>
  <c r="M50"/>
  <c r="M52"/>
  <c r="M54"/>
  <c r="M56"/>
  <c r="J191"/>
  <c r="J193"/>
  <c r="J190"/>
  <c r="J220"/>
  <c r="J224" s="1"/>
  <c r="J224" i="7"/>
  <c r="K23"/>
  <c r="L23" s="1"/>
  <c r="E23"/>
  <c r="F23" s="1"/>
  <c r="J23"/>
  <c r="M50"/>
  <c r="M52"/>
  <c r="M54"/>
  <c r="M56"/>
  <c r="M58"/>
  <c r="J191"/>
  <c r="J193"/>
  <c r="I23"/>
  <c r="M45"/>
  <c r="M47"/>
  <c r="M61" s="1"/>
  <c r="M49"/>
  <c r="M51"/>
  <c r="M53"/>
  <c r="M55"/>
  <c r="M57"/>
  <c r="J190"/>
  <c r="C23" i="6"/>
  <c r="F23" s="1"/>
  <c r="M45"/>
  <c r="M47"/>
  <c r="M49"/>
  <c r="M51"/>
  <c r="M53"/>
  <c r="M55"/>
  <c r="M57"/>
  <c r="M59"/>
  <c r="J164"/>
  <c r="J220"/>
  <c r="J222"/>
  <c r="J104"/>
  <c r="J108"/>
  <c r="J161"/>
  <c r="M44"/>
  <c r="M46"/>
  <c r="M48"/>
  <c r="M50"/>
  <c r="M52"/>
  <c r="M54"/>
  <c r="M56"/>
  <c r="J219"/>
  <c r="J224" s="1"/>
  <c r="J219" i="5"/>
  <c r="J220"/>
  <c r="J221"/>
  <c r="J161"/>
  <c r="J162"/>
  <c r="J163"/>
  <c r="J105"/>
  <c r="J107"/>
  <c r="J110" s="1"/>
  <c r="J166"/>
  <c r="M44"/>
  <c r="M45"/>
  <c r="M46"/>
  <c r="M47"/>
  <c r="M48"/>
  <c r="M49"/>
  <c r="M50"/>
  <c r="M51"/>
  <c r="M52"/>
  <c r="M53"/>
  <c r="M54"/>
  <c r="M55"/>
  <c r="M56"/>
  <c r="M57"/>
  <c r="M58"/>
  <c r="J190"/>
  <c r="J191"/>
  <c r="J192"/>
  <c r="F23" i="4"/>
  <c r="J166"/>
  <c r="L23"/>
  <c r="K23"/>
  <c r="E23"/>
  <c r="J23"/>
  <c r="J191"/>
  <c r="J193"/>
  <c r="D23"/>
  <c r="I23"/>
  <c r="M45"/>
  <c r="M61" s="1"/>
  <c r="M47"/>
  <c r="M49"/>
  <c r="M51"/>
  <c r="M53"/>
  <c r="M55"/>
  <c r="M57"/>
  <c r="J190"/>
  <c r="J220"/>
  <c r="J224" s="1"/>
  <c r="M61" i="8" l="1"/>
  <c r="J195"/>
  <c r="J195" i="7"/>
  <c r="J110" i="6"/>
  <c r="J166"/>
  <c r="M61"/>
  <c r="J224" i="5"/>
  <c r="J195"/>
  <c r="M61"/>
  <c r="J195" i="4"/>
  <c r="G306" i="3" l="1"/>
  <c r="I224"/>
  <c r="J222" s="1"/>
  <c r="E222"/>
  <c r="E221"/>
  <c r="E220"/>
  <c r="E219"/>
  <c r="I195"/>
  <c r="J193" s="1"/>
  <c r="E193"/>
  <c r="E192"/>
  <c r="E191"/>
  <c r="E190"/>
  <c r="I166"/>
  <c r="J164" s="1"/>
  <c r="E163"/>
  <c r="E162"/>
  <c r="E161"/>
  <c r="I110"/>
  <c r="J108"/>
  <c r="J107"/>
  <c r="J106"/>
  <c r="J105"/>
  <c r="J104"/>
  <c r="J110" s="1"/>
  <c r="J61"/>
  <c r="M59" s="1"/>
  <c r="E59"/>
  <c r="E58"/>
  <c r="E57"/>
  <c r="E56"/>
  <c r="E55"/>
  <c r="E54"/>
  <c r="E53"/>
  <c r="E52"/>
  <c r="E51"/>
  <c r="E50"/>
  <c r="E49"/>
  <c r="E48"/>
  <c r="E47"/>
  <c r="E46"/>
  <c r="E45"/>
  <c r="E44"/>
  <c r="E23"/>
  <c r="D23"/>
  <c r="C23"/>
  <c r="L22"/>
  <c r="J23" s="1"/>
  <c r="G306" i="2"/>
  <c r="I224"/>
  <c r="J222" s="1"/>
  <c r="E222"/>
  <c r="E221"/>
  <c r="E220"/>
  <c r="E219"/>
  <c r="I195"/>
  <c r="J193" s="1"/>
  <c r="E193"/>
  <c r="E192"/>
  <c r="E191"/>
  <c r="E190"/>
  <c r="I166"/>
  <c r="J164" s="1"/>
  <c r="E163"/>
  <c r="E162"/>
  <c r="E161"/>
  <c r="I110"/>
  <c r="J108" s="1"/>
  <c r="J61"/>
  <c r="M59" s="1"/>
  <c r="E59"/>
  <c r="E58"/>
  <c r="E57"/>
  <c r="E56"/>
  <c r="E55"/>
  <c r="E54"/>
  <c r="E53"/>
  <c r="E52"/>
  <c r="E51"/>
  <c r="E50"/>
  <c r="M49"/>
  <c r="E49"/>
  <c r="M48"/>
  <c r="E48"/>
  <c r="M47"/>
  <c r="E47"/>
  <c r="M46"/>
  <c r="E46"/>
  <c r="M45"/>
  <c r="E45"/>
  <c r="M44"/>
  <c r="E44"/>
  <c r="L22"/>
  <c r="J23" s="1"/>
  <c r="E23"/>
  <c r="G306" i="1"/>
  <c r="J161" i="3" l="1"/>
  <c r="J162"/>
  <c r="J163"/>
  <c r="F23"/>
  <c r="J166"/>
  <c r="K23"/>
  <c r="I23"/>
  <c r="H23"/>
  <c r="L23" s="1"/>
  <c r="M44"/>
  <c r="M45"/>
  <c r="M46"/>
  <c r="M47"/>
  <c r="M48"/>
  <c r="M49"/>
  <c r="M50"/>
  <c r="M51"/>
  <c r="M52"/>
  <c r="M53"/>
  <c r="M54"/>
  <c r="M55"/>
  <c r="M56"/>
  <c r="M57"/>
  <c r="M58"/>
  <c r="J190"/>
  <c r="J191"/>
  <c r="J192"/>
  <c r="J219"/>
  <c r="J220"/>
  <c r="J221"/>
  <c r="J219" i="2"/>
  <c r="J220"/>
  <c r="J221"/>
  <c r="J161"/>
  <c r="J162"/>
  <c r="J163"/>
  <c r="J105"/>
  <c r="J107"/>
  <c r="J104"/>
  <c r="J106"/>
  <c r="D23"/>
  <c r="I23"/>
  <c r="K23"/>
  <c r="C23"/>
  <c r="H23"/>
  <c r="M50"/>
  <c r="M51"/>
  <c r="M52"/>
  <c r="M53"/>
  <c r="M54"/>
  <c r="M55"/>
  <c r="M56"/>
  <c r="M57"/>
  <c r="M58"/>
  <c r="J190"/>
  <c r="J191"/>
  <c r="J192"/>
  <c r="J61" i="1"/>
  <c r="J195" i="3" l="1"/>
  <c r="J224"/>
  <c r="M61"/>
  <c r="J224" i="2"/>
  <c r="J166"/>
  <c r="J110"/>
  <c r="M61"/>
  <c r="L23"/>
  <c r="F23"/>
  <c r="J195"/>
  <c r="F22" i="1"/>
  <c r="I166"/>
  <c r="J164" s="1"/>
  <c r="E44"/>
  <c r="E45"/>
  <c r="E46"/>
  <c r="E47"/>
  <c r="E48"/>
  <c r="E49"/>
  <c r="E50"/>
  <c r="E51"/>
  <c r="E52"/>
  <c r="E53"/>
  <c r="E54"/>
  <c r="E55"/>
  <c r="E56"/>
  <c r="E57"/>
  <c r="E58"/>
  <c r="E59"/>
  <c r="E222"/>
  <c r="E221"/>
  <c r="E220"/>
  <c r="E219"/>
  <c r="E193"/>
  <c r="E192"/>
  <c r="E191"/>
  <c r="E190"/>
  <c r="E163"/>
  <c r="E162"/>
  <c r="E161"/>
  <c r="M56"/>
  <c r="D23" l="1"/>
  <c r="E23"/>
  <c r="C23"/>
  <c r="M46"/>
  <c r="M49"/>
  <c r="M51"/>
  <c r="M54"/>
  <c r="M57"/>
  <c r="M59"/>
  <c r="M45"/>
  <c r="M47"/>
  <c r="M50"/>
  <c r="M53"/>
  <c r="M55"/>
  <c r="M58"/>
  <c r="M44"/>
  <c r="M48"/>
  <c r="M52"/>
  <c r="L22"/>
  <c r="I23" s="1"/>
  <c r="I224"/>
  <c r="J222" s="1"/>
  <c r="I110"/>
  <c r="J107" s="1"/>
  <c r="I195"/>
  <c r="J190" s="1"/>
  <c r="F23" l="1"/>
  <c r="K23"/>
  <c r="H23"/>
  <c r="J23"/>
  <c r="J191"/>
  <c r="J220"/>
  <c r="J221"/>
  <c r="J219"/>
  <c r="J106"/>
  <c r="J105"/>
  <c r="J193"/>
  <c r="J192"/>
  <c r="J104"/>
  <c r="J108"/>
  <c r="M61"/>
  <c r="L23" l="1"/>
  <c r="J195"/>
  <c r="J224"/>
  <c r="J110"/>
  <c r="J162" l="1"/>
  <c r="J163"/>
  <c r="J161"/>
  <c r="J166" l="1"/>
</calcChain>
</file>

<file path=xl/sharedStrings.xml><?xml version="1.0" encoding="utf-8"?>
<sst xmlns="http://schemas.openxmlformats.org/spreadsheetml/2006/main" count="392" uniqueCount="47">
  <si>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</si>
  <si>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</si>
  <si>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</si>
  <si>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</si>
  <si>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</si>
  <si>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</si>
  <si>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</si>
  <si>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</si>
  <si>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</si>
  <si>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</si>
  <si>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</si>
  <si>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</si>
  <si>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</si>
  <si>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</si>
  <si>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</si>
  <si>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</si>
  <si>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</si>
  <si>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</si>
  <si>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</si>
  <si>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</si>
  <si>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</si>
  <si>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Debido a que las solicitudes de información se envían a diversas de dependencias, el número no es coincidente con el total de solicitudes respondidas en el año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</si>
  <si>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</si>
  <si>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</si>
  <si>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</si>
  <si>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</si>
  <si>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</si>
  <si>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</si>
  <si>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TRANSPARENCIA DEL O.P.D. SERVICIOS DE SALUD DEL MUNICIPIO DE ZAPOPAN</t>
  </si>
  <si>
    <t xml:space="preserve">SOLICITUDES CONTESTADAS POR DIRECCION </t>
  </si>
  <si>
    <t xml:space="preserve">Dirección General </t>
  </si>
  <si>
    <t>Dirección Administrativa</t>
  </si>
  <si>
    <t>Dirección Medica</t>
  </si>
  <si>
    <t>Dirección Jurídica</t>
  </si>
  <si>
    <t>Contraloría Interna</t>
  </si>
  <si>
    <t>Dirección de Urgencias Medicas</t>
  </si>
  <si>
    <t>Dirección del Hospital General de Zapopan</t>
  </si>
  <si>
    <t xml:space="preserve">  </t>
  </si>
  <si>
    <t>INFORMACIÓN ESTADÍSTICA ENERO DE 2018</t>
  </si>
  <si>
    <t>INFORMACIÓN ESTADÍSTICA FEBRERO DE 2018</t>
  </si>
  <si>
    <t>INFORMACIÓN ESTADÍSTICA MARZO DE 2018</t>
  </si>
  <si>
    <t>INFORMACIÓN ESTADÍSTICA ABRIL DE 2018</t>
  </si>
  <si>
    <t xml:space="preserve"> </t>
  </si>
  <si>
    <t>INFORMACIÓN ESTADÍSTICA MAYO DE 2018</t>
  </si>
  <si>
    <t>INFORMACIÓN ESTADÍSTICA JUNIO DE 2018</t>
  </si>
  <si>
    <t>INFORMACIÓN ESTADÍSTICA JULIO DE 2018</t>
  </si>
  <si>
    <t>INFORMACIÓN ESTADÍSTICA AGOSTO DE 2018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</si>
</sst>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9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7" borderId="20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0" xfId="0" applyFill="1"/>
    <xf numFmtId="0" fontId="11" fillId="5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5" fillId="7" borderId="4" xfId="2" applyFont="1" applyFill="1" applyBorder="1" applyAlignment="1"/>
    <xf numFmtId="0" fontId="15" fillId="7" borderId="5" xfId="2" applyFont="1" applyFill="1" applyBorder="1" applyAlignment="1"/>
    <xf numFmtId="0" fontId="15" fillId="7" borderId="6" xfId="2" applyFont="1" applyFill="1" applyBorder="1" applyAlignment="1"/>
    <xf numFmtId="9" fontId="12" fillId="7" borderId="22" xfId="1" applyFont="1" applyFill="1" applyBorder="1" applyAlignment="1">
      <alignment horizontal="center"/>
    </xf>
    <xf numFmtId="0" fontId="15" fillId="7" borderId="7" xfId="2" applyFont="1" applyFill="1" applyBorder="1" applyAlignment="1"/>
    <xf numFmtId="0" fontId="15" fillId="7" borderId="8" xfId="2" applyFont="1" applyFill="1" applyBorder="1" applyAlignment="1"/>
    <xf numFmtId="0" fontId="15" fillId="7" borderId="9" xfId="2" applyFont="1" applyFill="1" applyBorder="1" applyAlignment="1"/>
    <xf numFmtId="0" fontId="15" fillId="7" borderId="2" xfId="2" applyFont="1" applyFill="1" applyBorder="1" applyAlignment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 applyAlignment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 applyAlignment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5" fillId="7" borderId="0" xfId="0" applyFont="1" applyFill="1" applyBorder="1"/>
    <xf numFmtId="0" fontId="5" fillId="7" borderId="0" xfId="0" applyFont="1" applyFill="1" applyBorder="1" applyAlignment="1">
      <alignment horizontal="center"/>
    </xf>
    <xf numFmtId="9" fontId="5" fillId="7" borderId="0" xfId="0" applyNumberFormat="1" applyFont="1" applyFill="1" applyBorder="1"/>
    <xf numFmtId="0" fontId="0" fillId="7" borderId="23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9" fontId="12" fillId="7" borderId="10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6" fillId="5" borderId="2" xfId="2" applyFont="1" applyFill="1" applyBorder="1" applyAlignment="1">
      <alignment horizontal="left" wrapText="1"/>
    </xf>
    <xf numFmtId="0" fontId="6" fillId="7" borderId="24" xfId="2" applyFont="1" applyFill="1" applyBorder="1" applyAlignment="1">
      <alignment horizontal="left" wrapText="1"/>
    </xf>
    <xf numFmtId="0" fontId="6" fillId="7" borderId="25" xfId="2" applyFont="1" applyFill="1" applyBorder="1" applyAlignment="1">
      <alignment horizontal="left" wrapText="1"/>
    </xf>
    <xf numFmtId="0" fontId="6" fillId="7" borderId="12" xfId="2" applyFont="1" applyFill="1" applyBorder="1" applyAlignment="1">
      <alignment horizontal="left" wrapText="1"/>
    </xf>
    <xf numFmtId="0" fontId="6" fillId="7" borderId="26" xfId="2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6" fillId="7" borderId="19" xfId="2" applyFont="1" applyFill="1" applyBorder="1" applyAlignment="1">
      <alignment horizontal="left" wrapText="1"/>
    </xf>
    <xf numFmtId="0" fontId="6" fillId="7" borderId="2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48793472"/>
        <c:axId val="48795008"/>
        <c:axId val="0"/>
      </c:bar3DChart>
      <c:catAx>
        <c:axId val="487934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48795008"/>
        <c:crosses val="autoZero"/>
        <c:auto val="1"/>
        <c:lblAlgn val="ctr"/>
        <c:lblOffset val="100"/>
      </c:catAx>
      <c:valAx>
        <c:axId val="4879500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48793472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Enero 2018'!$D$103:$J$103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Enero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2018'!$G$104:$G$108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Enero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2018'!$H$104:$H$108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09E-2"/>
                  <c:y val="-2.8837798861020659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898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898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303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Enero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2018'!$I$104:$I$108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48720128"/>
        <c:axId val="48734208"/>
        <c:axId val="0"/>
      </c:bar3DChart>
      <c:catAx>
        <c:axId val="487201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48734208"/>
        <c:crosses val="autoZero"/>
        <c:auto val="1"/>
        <c:lblAlgn val="ctr"/>
        <c:lblOffset val="100"/>
      </c:catAx>
      <c:valAx>
        <c:axId val="4873420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4872012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717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Enero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2018'!$F$161:$F$164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Enero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2018'!$H$161:$H$164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Enero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2018'!$G$161:$G$164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48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64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Enero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2018'!$I$161:$I$164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Enero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2018'!$J$161:$J$164</c:f>
              <c:numCache>
                <c:formatCode>0%</c:formatCode>
                <c:ptCount val="4"/>
                <c:pt idx="0">
                  <c:v>0.90909090909090906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48835584"/>
        <c:axId val="48853760"/>
        <c:axId val="0"/>
      </c:bar3DChart>
      <c:catAx>
        <c:axId val="488355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48853760"/>
        <c:crosses val="autoZero"/>
        <c:auto val="1"/>
        <c:lblAlgn val="ctr"/>
        <c:lblOffset val="100"/>
      </c:catAx>
      <c:valAx>
        <c:axId val="48853760"/>
        <c:scaling>
          <c:orientation val="minMax"/>
        </c:scaling>
        <c:delete val="1"/>
        <c:axPos val="l"/>
        <c:numFmt formatCode="General" sourceLinked="1"/>
        <c:tickLblPos val="none"/>
        <c:crossAx val="4883558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625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Enero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7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Enero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588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238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Enero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Enero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2018'!$I$219:$I$222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Enero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2018'!$J$219:$J$222</c:f>
              <c:numCache>
                <c:formatCode>0%</c:formatCode>
                <c:ptCount val="4"/>
                <c:pt idx="0">
                  <c:v>0.63636363636363635</c:v>
                </c:pt>
                <c:pt idx="1">
                  <c:v>0.13636363636363635</c:v>
                </c:pt>
                <c:pt idx="2">
                  <c:v>0.22727272727272727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1920256"/>
        <c:axId val="71942528"/>
        <c:axId val="0"/>
      </c:bar3DChart>
      <c:catAx>
        <c:axId val="71920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1942528"/>
        <c:crosses val="autoZero"/>
        <c:auto val="1"/>
        <c:lblAlgn val="ctr"/>
        <c:lblOffset val="100"/>
      </c:catAx>
      <c:valAx>
        <c:axId val="71942528"/>
        <c:scaling>
          <c:orientation val="minMax"/>
        </c:scaling>
        <c:delete val="1"/>
        <c:axPos val="l"/>
        <c:numFmt formatCode="General" sourceLinked="1"/>
        <c:tickLblPos val="none"/>
        <c:crossAx val="7192025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2018'!$C$22:$E$22</c:f>
              <c:numCache>
                <c:formatCode>General</c:formatCode>
                <c:ptCount val="3"/>
                <c:pt idx="0">
                  <c:v>14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1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100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2018'!$C$23:$E$23</c:f>
              <c:numCache>
                <c:formatCode>0%</c:formatCode>
                <c:ptCount val="3"/>
                <c:pt idx="0">
                  <c:v>0.60869565217391308</c:v>
                </c:pt>
                <c:pt idx="1">
                  <c:v>0.2608695652173913</c:v>
                </c:pt>
                <c:pt idx="2">
                  <c:v>0.13043478260869565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48912640"/>
        <c:axId val="48943104"/>
        <c:axId val="0"/>
      </c:bar3DChart>
      <c:catAx>
        <c:axId val="489126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48943104"/>
        <c:crosses val="autoZero"/>
        <c:auto val="1"/>
        <c:lblAlgn val="ctr"/>
        <c:lblOffset val="100"/>
      </c:catAx>
      <c:valAx>
        <c:axId val="489431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48912640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72E-2"/>
          <c:y val="0.18814161512033536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Enero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2018'!$H$22:$K$22</c:f>
              <c:numCache>
                <c:formatCode>General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57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2018'!$H$23:$K$23</c:f>
              <c:numCache>
                <c:formatCode>0%</c:formatCode>
                <c:ptCount val="4"/>
                <c:pt idx="0">
                  <c:v>0.78260869565217395</c:v>
                </c:pt>
                <c:pt idx="1">
                  <c:v>0.17391304347826086</c:v>
                </c:pt>
                <c:pt idx="2">
                  <c:v>0</c:v>
                </c:pt>
                <c:pt idx="3">
                  <c:v>4.3478260869565216E-2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2368512"/>
        <c:axId val="72370048"/>
        <c:axId val="0"/>
      </c:bar3DChart>
      <c:catAx>
        <c:axId val="72368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2370048"/>
        <c:crosses val="autoZero"/>
        <c:auto val="1"/>
        <c:lblAlgn val="ctr"/>
        <c:lblOffset val="100"/>
      </c:catAx>
      <c:valAx>
        <c:axId val="7237004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236851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Enero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2018'!$G$190:$G$193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Enero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2018'!$H$190:$H$193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Enero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2018'!$I$190:$I$193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83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84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Enero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2018'!$J$190:$J$193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2406528"/>
        <c:axId val="72408064"/>
        <c:axId val="0"/>
      </c:bar3DChart>
      <c:catAx>
        <c:axId val="724065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72408064"/>
        <c:crosses val="autoZero"/>
        <c:auto val="1"/>
        <c:lblAlgn val="ctr"/>
        <c:lblOffset val="100"/>
      </c:catAx>
      <c:valAx>
        <c:axId val="72408064"/>
        <c:scaling>
          <c:orientation val="minMax"/>
        </c:scaling>
        <c:delete val="1"/>
        <c:axPos val="l"/>
        <c:numFmt formatCode="General" sourceLinked="1"/>
        <c:tickLblPos val="none"/>
        <c:crossAx val="7240652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966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Enero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2018'!$F$248:$F$254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Enero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2018'!$G$248:$G$254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</c:ser>
        <c:shape val="box"/>
        <c:axId val="72518656"/>
        <c:axId val="72524544"/>
        <c:axId val="0"/>
      </c:bar3DChart>
      <c:catAx>
        <c:axId val="72518656"/>
        <c:scaling>
          <c:orientation val="minMax"/>
        </c:scaling>
        <c:axPos val="b"/>
        <c:numFmt formatCode="General" sourceLinked="1"/>
        <c:tickLblPos val="nextTo"/>
        <c:crossAx val="72524544"/>
        <c:crosses val="autoZero"/>
        <c:auto val="1"/>
        <c:lblAlgn val="ctr"/>
        <c:lblOffset val="100"/>
      </c:catAx>
      <c:valAx>
        <c:axId val="72524544"/>
        <c:scaling>
          <c:orientation val="minMax"/>
        </c:scaling>
        <c:delete val="1"/>
        <c:axPos val="l"/>
        <c:numFmt formatCode="General" sourceLinked="1"/>
        <c:tickLblPos val="none"/>
        <c:crossAx val="7251865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95362432"/>
        <c:axId val="95388800"/>
        <c:axId val="0"/>
      </c:bar3DChart>
      <c:catAx>
        <c:axId val="95362432"/>
        <c:scaling>
          <c:orientation val="minMax"/>
        </c:scaling>
        <c:axPos val="b"/>
        <c:numFmt formatCode="General" sourceLinked="1"/>
        <c:tickLblPos val="nextTo"/>
        <c:crossAx val="95388800"/>
        <c:crosses val="autoZero"/>
        <c:auto val="1"/>
        <c:lblAlgn val="ctr"/>
        <c:lblOffset val="100"/>
      </c:catAx>
      <c:valAx>
        <c:axId val="95388800"/>
        <c:scaling>
          <c:orientation val="minMax"/>
        </c:scaling>
        <c:axPos val="l"/>
        <c:majorGridlines/>
        <c:numFmt formatCode="General" sourceLinked="1"/>
        <c:tickLblPos val="nextTo"/>
        <c:crossAx val="95362432"/>
        <c:crosses val="autoZero"/>
        <c:crossBetween val="between"/>
      </c:valAx>
    </c:plotArea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96584448"/>
        <c:axId val="96585984"/>
        <c:axId val="0"/>
      </c:bar3DChart>
      <c:catAx>
        <c:axId val="965844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96585984"/>
        <c:crosses val="autoZero"/>
        <c:auto val="1"/>
        <c:lblAlgn val="ctr"/>
        <c:lblOffset val="100"/>
      </c:catAx>
      <c:valAx>
        <c:axId val="9658598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6584448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Febero 2018 '!$D$103:$J$103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Febero 2018 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Febero 2018 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Febero 2018 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Febero 2018 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14E-2"/>
                  <c:y val="-2.8837798861020669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909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909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314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Febero 2018 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Febero 2018 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6633984"/>
        <c:axId val="96635520"/>
        <c:axId val="0"/>
      </c:bar3DChart>
      <c:catAx>
        <c:axId val="96633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6635520"/>
        <c:crosses val="autoZero"/>
        <c:auto val="1"/>
        <c:lblAlgn val="ctr"/>
        <c:lblOffset val="100"/>
      </c:catAx>
      <c:valAx>
        <c:axId val="9663552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663398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75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Febero 2018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Febero 2018 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Febero 2018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Febero 2018 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Febero 2018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Febero 2018 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61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73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Febero 2018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Febero 2018 '!$I$161:$I$164</c:f>
              <c:numCache>
                <c:formatCode>General</c:formatCode>
                <c:ptCount val="4"/>
                <c:pt idx="0">
                  <c:v>17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Febero 2018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Febero 2018 '!$J$161:$J$164</c:f>
              <c:numCache>
                <c:formatCode>0%</c:formatCode>
                <c:ptCount val="4"/>
                <c:pt idx="0">
                  <c:v>0.58620689655172409</c:v>
                </c:pt>
                <c:pt idx="1">
                  <c:v>0.27586206896551724</c:v>
                </c:pt>
                <c:pt idx="2">
                  <c:v>0.13793103448275862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96679808"/>
        <c:axId val="96681344"/>
        <c:axId val="0"/>
      </c:bar3DChart>
      <c:catAx>
        <c:axId val="966798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6681344"/>
        <c:crosses val="autoZero"/>
        <c:auto val="1"/>
        <c:lblAlgn val="ctr"/>
        <c:lblOffset val="100"/>
      </c:catAx>
      <c:valAx>
        <c:axId val="96681344"/>
        <c:scaling>
          <c:orientation val="minMax"/>
        </c:scaling>
        <c:delete val="1"/>
        <c:axPos val="l"/>
        <c:numFmt formatCode="General" sourceLinked="1"/>
        <c:tickLblPos val="none"/>
        <c:crossAx val="9667980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653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Febero 2018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Febero 2018 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7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Febero 2018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Febero 2018 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63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258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Febero 2018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Febero 2018 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Febero 2018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Febero 2018 '!$I$219:$I$222</c:f>
              <c:numCache>
                <c:formatCode>General</c:formatCode>
                <c:ptCount val="4"/>
                <c:pt idx="0">
                  <c:v>15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Febero 2018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Febero 2018 '!$J$219:$J$222</c:f>
              <c:numCache>
                <c:formatCode>0%</c:formatCode>
                <c:ptCount val="4"/>
                <c:pt idx="0">
                  <c:v>0.51724137931034486</c:v>
                </c:pt>
                <c:pt idx="1">
                  <c:v>0.37931034482758619</c:v>
                </c:pt>
                <c:pt idx="2">
                  <c:v>0.10344827586206896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6826880"/>
        <c:axId val="96828416"/>
        <c:axId val="0"/>
      </c:bar3DChart>
      <c:catAx>
        <c:axId val="96826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6828416"/>
        <c:crosses val="autoZero"/>
        <c:auto val="1"/>
        <c:lblAlgn val="ctr"/>
        <c:lblOffset val="100"/>
      </c:catAx>
      <c:valAx>
        <c:axId val="96828416"/>
        <c:scaling>
          <c:orientation val="minMax"/>
        </c:scaling>
        <c:delete val="1"/>
        <c:axPos val="l"/>
        <c:numFmt formatCode="General" sourceLinked="1"/>
        <c:tickLblPos val="none"/>
        <c:crossAx val="9682688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Febero 2018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Febero 2018 '!$C$22:$E$22</c:f>
              <c:numCache>
                <c:formatCode>General</c:formatCode>
                <c:ptCount val="3"/>
                <c:pt idx="0">
                  <c:v>23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0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100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Febero 2018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Febero 2018 '!$C$23:$E$23</c:f>
              <c:numCache>
                <c:formatCode>0%</c:formatCode>
                <c:ptCount val="3"/>
                <c:pt idx="0">
                  <c:v>0.7931034482758621</c:v>
                </c:pt>
                <c:pt idx="1">
                  <c:v>0.17241379310344829</c:v>
                </c:pt>
                <c:pt idx="2">
                  <c:v>3.4482758620689655E-2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6760960"/>
        <c:axId val="96762496"/>
        <c:axId val="0"/>
      </c:bar3DChart>
      <c:catAx>
        <c:axId val="967609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6762496"/>
        <c:crosses val="autoZero"/>
        <c:auto val="1"/>
        <c:lblAlgn val="ctr"/>
        <c:lblOffset val="100"/>
      </c:catAx>
      <c:valAx>
        <c:axId val="9676249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6760960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97E-2"/>
          <c:y val="0.1881416151203354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Febero 2018 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Febero 2018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Febero 2018 '!$H$22:$K$22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63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Febero 2018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Febero 2018 '!$H$23:$K$23</c:f>
              <c:numCache>
                <c:formatCode>0%</c:formatCode>
                <c:ptCount val="4"/>
                <c:pt idx="0">
                  <c:v>0.44827586206896552</c:v>
                </c:pt>
                <c:pt idx="1">
                  <c:v>0.44827586206896552</c:v>
                </c:pt>
                <c:pt idx="2">
                  <c:v>0</c:v>
                </c:pt>
                <c:pt idx="3">
                  <c:v>0.10344827586206896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6783360"/>
        <c:axId val="97215232"/>
        <c:axId val="0"/>
      </c:bar3DChart>
      <c:catAx>
        <c:axId val="96783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7215232"/>
        <c:crosses val="autoZero"/>
        <c:auto val="1"/>
        <c:lblAlgn val="ctr"/>
        <c:lblOffset val="100"/>
      </c:catAx>
      <c:valAx>
        <c:axId val="9721523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678336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Febero 2018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Febero 2018 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Febero 2018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Febero 2018 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Febero 2018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Febero 2018 '!$I$190:$I$193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93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88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91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Febero 2018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Febero 2018 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7243520"/>
        <c:axId val="97245056"/>
        <c:axId val="0"/>
      </c:bar3DChart>
      <c:catAx>
        <c:axId val="972435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7245056"/>
        <c:crosses val="autoZero"/>
        <c:auto val="1"/>
        <c:lblAlgn val="ctr"/>
        <c:lblOffset val="100"/>
      </c:catAx>
      <c:valAx>
        <c:axId val="97245056"/>
        <c:scaling>
          <c:orientation val="minMax"/>
        </c:scaling>
        <c:delete val="1"/>
        <c:axPos val="l"/>
        <c:numFmt formatCode="General" sourceLinked="1"/>
        <c:tickLblPos val="none"/>
        <c:crossAx val="9724352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001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Febero 2018 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Febero 2018 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Febero 2018 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Febero 2018 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hape val="box"/>
        <c:axId val="96896896"/>
        <c:axId val="96898432"/>
        <c:axId val="0"/>
      </c:bar3DChart>
      <c:catAx>
        <c:axId val="96896896"/>
        <c:scaling>
          <c:orientation val="minMax"/>
        </c:scaling>
        <c:axPos val="b"/>
        <c:numFmt formatCode="General" sourceLinked="1"/>
        <c:tickLblPos val="nextTo"/>
        <c:crossAx val="96898432"/>
        <c:crosses val="autoZero"/>
        <c:auto val="1"/>
        <c:lblAlgn val="ctr"/>
        <c:lblOffset val="100"/>
      </c:catAx>
      <c:valAx>
        <c:axId val="96898432"/>
        <c:scaling>
          <c:orientation val="minMax"/>
        </c:scaling>
        <c:delete val="1"/>
        <c:axPos val="l"/>
        <c:numFmt formatCode="General" sourceLinked="1"/>
        <c:tickLblPos val="none"/>
        <c:crossAx val="9689689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Febero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Febero 2018 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Febero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Febero 2018 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Febero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Febero 2018 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Febero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Febero 2018 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Febero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Febero 2018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97356032"/>
        <c:axId val="97361920"/>
        <c:axId val="0"/>
      </c:bar3DChart>
      <c:catAx>
        <c:axId val="97356032"/>
        <c:scaling>
          <c:orientation val="minMax"/>
        </c:scaling>
        <c:axPos val="b"/>
        <c:numFmt formatCode="General" sourceLinked="1"/>
        <c:tickLblPos val="nextTo"/>
        <c:crossAx val="97361920"/>
        <c:crosses val="autoZero"/>
        <c:auto val="1"/>
        <c:lblAlgn val="ctr"/>
        <c:lblOffset val="100"/>
      </c:catAx>
      <c:valAx>
        <c:axId val="97361920"/>
        <c:scaling>
          <c:orientation val="minMax"/>
        </c:scaling>
        <c:axPos val="l"/>
        <c:majorGridlines/>
        <c:numFmt formatCode="General" sourceLinked="1"/>
        <c:tickLblPos val="nextTo"/>
        <c:crossAx val="97356032"/>
        <c:crosses val="autoZero"/>
        <c:crossBetween val="between"/>
      </c:valAx>
    </c:plotArea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97287552"/>
        <c:axId val="99763328"/>
        <c:axId val="0"/>
      </c:bar3DChart>
      <c:catAx>
        <c:axId val="972875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99763328"/>
        <c:crosses val="autoZero"/>
        <c:auto val="1"/>
        <c:lblAlgn val="ctr"/>
        <c:lblOffset val="100"/>
      </c:catAx>
      <c:valAx>
        <c:axId val="997633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7287552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Marzo 2018  '!$D$103:$J$103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Marzo 2018  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2018  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Marzo 2018  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2018  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23E-2"/>
                  <c:y val="-2.883779886102068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923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923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324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Marzo 2018  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2018  '!$I$104:$I$108</c:f>
              <c:numCache>
                <c:formatCode>General</c:formatCode>
                <c:ptCount val="5"/>
                <c:pt idx="0">
                  <c:v>4</c:v>
                </c:pt>
                <c:pt idx="1">
                  <c:v>24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9803136"/>
        <c:axId val="99804672"/>
        <c:axId val="0"/>
      </c:bar3DChart>
      <c:catAx>
        <c:axId val="998031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9804672"/>
        <c:crosses val="autoZero"/>
        <c:auto val="1"/>
        <c:lblAlgn val="ctr"/>
        <c:lblOffset val="100"/>
      </c:catAx>
      <c:valAx>
        <c:axId val="9980467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980313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777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Marzo 2018 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2018  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Marzo 2018 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2018  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Marzo 2018 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2018  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79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78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Marzo 2018 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2018  '!$I$161:$I$164</c:f>
              <c:numCache>
                <c:formatCode>General</c:formatCode>
                <c:ptCount val="4"/>
                <c:pt idx="0">
                  <c:v>38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Marzo 2018 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2018  '!$J$161:$J$164</c:f>
              <c:numCache>
                <c:formatCode>0%</c:formatCode>
                <c:ptCount val="4"/>
                <c:pt idx="0">
                  <c:v>0.92682926829268297</c:v>
                </c:pt>
                <c:pt idx="1">
                  <c:v>7.3170731707317069E-2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00905728"/>
        <c:axId val="100907264"/>
        <c:axId val="0"/>
      </c:bar3DChart>
      <c:catAx>
        <c:axId val="1009057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0907264"/>
        <c:crosses val="autoZero"/>
        <c:auto val="1"/>
        <c:lblAlgn val="ctr"/>
        <c:lblOffset val="100"/>
      </c:catAx>
      <c:valAx>
        <c:axId val="100907264"/>
        <c:scaling>
          <c:orientation val="minMax"/>
        </c:scaling>
        <c:delete val="1"/>
        <c:axPos val="l"/>
        <c:numFmt formatCode="General" sourceLinked="1"/>
        <c:tickLblPos val="none"/>
        <c:crossAx val="10090572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68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Marzo 2018 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2018  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88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Marzo 2018 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2018  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686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283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Marzo 2018 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2018  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Marzo 2018 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2018  '!$I$219:$I$222</c:f>
              <c:numCache>
                <c:formatCode>General</c:formatCode>
                <c:ptCount val="4"/>
                <c:pt idx="0">
                  <c:v>23</c:v>
                </c:pt>
                <c:pt idx="1">
                  <c:v>4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Marzo 2018  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2018  '!$J$219:$J$222</c:f>
              <c:numCache>
                <c:formatCode>0%</c:formatCode>
                <c:ptCount val="4"/>
                <c:pt idx="0">
                  <c:v>0.56097560975609762</c:v>
                </c:pt>
                <c:pt idx="1">
                  <c:v>9.7560975609756101E-2</c:v>
                </c:pt>
                <c:pt idx="2">
                  <c:v>0.34146341463414637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3088512"/>
        <c:axId val="103090048"/>
        <c:axId val="0"/>
      </c:bar3DChart>
      <c:catAx>
        <c:axId val="103088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3090048"/>
        <c:crosses val="autoZero"/>
        <c:auto val="1"/>
        <c:lblAlgn val="ctr"/>
        <c:lblOffset val="100"/>
      </c:catAx>
      <c:valAx>
        <c:axId val="103090048"/>
        <c:scaling>
          <c:orientation val="minMax"/>
        </c:scaling>
        <c:delete val="1"/>
        <c:axPos val="l"/>
        <c:numFmt formatCode="General" sourceLinked="1"/>
        <c:tickLblPos val="none"/>
        <c:crossAx val="10308851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Marzo 2018 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2018  '!$C$22:$E$22</c:f>
              <c:numCache>
                <c:formatCode>General</c:formatCode>
                <c:ptCount val="3"/>
                <c:pt idx="0">
                  <c:v>23</c:v>
                </c:pt>
                <c:pt idx="1">
                  <c:v>14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0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101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Marzo 2018 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2018  '!$C$23:$E$23</c:f>
              <c:numCache>
                <c:formatCode>0%</c:formatCode>
                <c:ptCount val="3"/>
                <c:pt idx="0">
                  <c:v>0.56097560975609762</c:v>
                </c:pt>
                <c:pt idx="1">
                  <c:v>0.34146341463414637</c:v>
                </c:pt>
                <c:pt idx="2">
                  <c:v>9.7560975609756101E-2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3137280"/>
        <c:axId val="103138816"/>
        <c:axId val="0"/>
      </c:bar3DChart>
      <c:catAx>
        <c:axId val="1031372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3138816"/>
        <c:crosses val="autoZero"/>
        <c:auto val="1"/>
        <c:lblAlgn val="ctr"/>
        <c:lblOffset val="100"/>
      </c:catAx>
      <c:valAx>
        <c:axId val="10313881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3137280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21E-2"/>
          <c:y val="0.18814161512033548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Marzo 2018  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Marzo 2018 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2018  '!$H$22:$K$22</c:f>
              <c:numCache>
                <c:formatCode>General</c:formatCode>
                <c:ptCount val="4"/>
                <c:pt idx="0">
                  <c:v>34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68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Marzo 2018 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2018  '!$H$23:$K$23</c:f>
              <c:numCache>
                <c:formatCode>0%</c:formatCode>
                <c:ptCount val="4"/>
                <c:pt idx="0">
                  <c:v>0.82926829268292679</c:v>
                </c:pt>
                <c:pt idx="1">
                  <c:v>9.7560975609756101E-2</c:v>
                </c:pt>
                <c:pt idx="2">
                  <c:v>0</c:v>
                </c:pt>
                <c:pt idx="3">
                  <c:v>7.3170731707317069E-2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3184256"/>
        <c:axId val="103185792"/>
        <c:axId val="0"/>
      </c:bar3DChart>
      <c:catAx>
        <c:axId val="103184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3185792"/>
        <c:crosses val="autoZero"/>
        <c:auto val="1"/>
        <c:lblAlgn val="ctr"/>
        <c:lblOffset val="100"/>
      </c:catAx>
      <c:valAx>
        <c:axId val="1031857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318425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Marzo 2018 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2018  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Marzo 2018 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2018  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Marzo 2018 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2018  '!$I$190:$I$193</c:f>
              <c:numCache>
                <c:formatCode>General</c:formatCode>
                <c:ptCount val="4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84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94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96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Marzo 2018 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2018  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4274944"/>
        <c:axId val="104293120"/>
        <c:axId val="0"/>
      </c:bar3DChart>
      <c:catAx>
        <c:axId val="1042749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4293120"/>
        <c:crosses val="autoZero"/>
        <c:auto val="1"/>
        <c:lblAlgn val="ctr"/>
        <c:lblOffset val="100"/>
      </c:catAx>
      <c:valAx>
        <c:axId val="104293120"/>
        <c:scaling>
          <c:orientation val="minMax"/>
        </c:scaling>
        <c:delete val="1"/>
        <c:axPos val="l"/>
        <c:numFmt formatCode="General" sourceLinked="1"/>
        <c:tickLblPos val="none"/>
        <c:crossAx val="10427494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035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Marzo 2018  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2018  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Marzo 2018  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2018  '!$G$248:$G$254</c:f>
              <c:numCache>
                <c:formatCode>General</c:formatCode>
                <c:ptCount val="7"/>
                <c:pt idx="0">
                  <c:v>3</c:v>
                </c:pt>
                <c:pt idx="1">
                  <c:v>32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hape val="box"/>
        <c:axId val="104338176"/>
        <c:axId val="104339712"/>
        <c:axId val="0"/>
      </c:bar3DChart>
      <c:catAx>
        <c:axId val="104338176"/>
        <c:scaling>
          <c:orientation val="minMax"/>
        </c:scaling>
        <c:axPos val="b"/>
        <c:numFmt formatCode="General" sourceLinked="1"/>
        <c:tickLblPos val="nextTo"/>
        <c:crossAx val="104339712"/>
        <c:crosses val="autoZero"/>
        <c:auto val="1"/>
        <c:lblAlgn val="ctr"/>
        <c:lblOffset val="100"/>
      </c:catAx>
      <c:valAx>
        <c:axId val="104339712"/>
        <c:scaling>
          <c:orientation val="minMax"/>
        </c:scaling>
        <c:delete val="1"/>
        <c:axPos val="l"/>
        <c:numFmt formatCode="General" sourceLinked="1"/>
        <c:tickLblPos val="none"/>
        <c:crossAx val="10433817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Marzo 2018 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2018  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Marzo 2018 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2018  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Marzo 2018 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2018  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Marzo 2018 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2018  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Marzo 2018 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2018 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04375424"/>
        <c:axId val="104376960"/>
        <c:axId val="0"/>
      </c:bar3DChart>
      <c:catAx>
        <c:axId val="104375424"/>
        <c:scaling>
          <c:orientation val="minMax"/>
        </c:scaling>
        <c:axPos val="b"/>
        <c:numFmt formatCode="General" sourceLinked="1"/>
        <c:tickLblPos val="nextTo"/>
        <c:crossAx val="104376960"/>
        <c:crosses val="autoZero"/>
        <c:auto val="1"/>
        <c:lblAlgn val="ctr"/>
        <c:lblOffset val="100"/>
      </c:catAx>
      <c:valAx>
        <c:axId val="104376960"/>
        <c:scaling>
          <c:orientation val="minMax"/>
        </c:scaling>
        <c:axPos val="l"/>
        <c:majorGridlines/>
        <c:numFmt formatCode="General" sourceLinked="1"/>
        <c:tickLblPos val="nextTo"/>
        <c:crossAx val="104375424"/>
        <c:crosses val="autoZero"/>
        <c:crossBetween val="between"/>
      </c:valAx>
    </c:plotArea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04503552"/>
        <c:axId val="104525824"/>
        <c:axId val="0"/>
      </c:bar3DChart>
      <c:catAx>
        <c:axId val="1045035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4525824"/>
        <c:crosses val="autoZero"/>
        <c:auto val="1"/>
        <c:lblAlgn val="ctr"/>
        <c:lblOffset val="100"/>
      </c:catAx>
      <c:valAx>
        <c:axId val="10452582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4503552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Abril 2018'!$D$103:$J$103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Abril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2018'!$G$104:$G$108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Abril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2018'!$H$104:$H$108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06E-2"/>
                  <c:y val="-2.8837798861020655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895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895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296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Abril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2018'!$I$104:$I$108</c:f>
              <c:numCache>
                <c:formatCode>General</c:formatCode>
                <c:ptCount val="5"/>
                <c:pt idx="0">
                  <c:v>2</c:v>
                </c:pt>
                <c:pt idx="1">
                  <c:v>30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4553088"/>
        <c:axId val="104571264"/>
        <c:axId val="0"/>
      </c:bar3DChart>
      <c:catAx>
        <c:axId val="1045530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4571264"/>
        <c:crosses val="autoZero"/>
        <c:auto val="1"/>
        <c:lblAlgn val="ctr"/>
        <c:lblOffset val="100"/>
      </c:catAx>
      <c:valAx>
        <c:axId val="10457126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455308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70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Abril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2018'!$F$161:$F$164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Abril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2018'!$H$161:$H$164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Abril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2018'!$G$161:$G$164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37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61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Abril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2018'!$I$161:$I$164</c:f>
              <c:numCache>
                <c:formatCode>General</c:formatCode>
                <c:ptCount val="4"/>
                <c:pt idx="0">
                  <c:v>28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Abril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2018'!$J$161:$J$164</c:f>
              <c:numCache>
                <c:formatCode>0%</c:formatCode>
                <c:ptCount val="4"/>
                <c:pt idx="0">
                  <c:v>0.77777777777777779</c:v>
                </c:pt>
                <c:pt idx="1">
                  <c:v>0.22222222222222221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04693120"/>
        <c:axId val="104719488"/>
        <c:axId val="0"/>
      </c:bar3DChart>
      <c:catAx>
        <c:axId val="104693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4719488"/>
        <c:crosses val="autoZero"/>
        <c:auto val="1"/>
        <c:lblAlgn val="ctr"/>
        <c:lblOffset val="100"/>
      </c:catAx>
      <c:valAx>
        <c:axId val="104719488"/>
        <c:scaling>
          <c:orientation val="minMax"/>
        </c:scaling>
        <c:delete val="1"/>
        <c:axPos val="l"/>
        <c:numFmt formatCode="General" sourceLinked="1"/>
        <c:tickLblPos val="none"/>
        <c:crossAx val="104693120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618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Abril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2018'!$F$219:$F$222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66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Abril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2018'!$G$219:$G$222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574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224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Abril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2018'!$H$219:$H$222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Abril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2018'!$I$219:$I$222</c:f>
              <c:numCache>
                <c:formatCode>General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Abril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2018'!$J$219:$J$222</c:f>
              <c:numCache>
                <c:formatCode>0%</c:formatCode>
                <c:ptCount val="4"/>
                <c:pt idx="0">
                  <c:v>0.83333333333333337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4786944"/>
        <c:axId val="104805120"/>
        <c:axId val="0"/>
      </c:bar3DChart>
      <c:catAx>
        <c:axId val="104786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4805120"/>
        <c:crosses val="autoZero"/>
        <c:auto val="1"/>
        <c:lblAlgn val="ctr"/>
        <c:lblOffset val="100"/>
      </c:catAx>
      <c:valAx>
        <c:axId val="104805120"/>
        <c:scaling>
          <c:orientation val="minMax"/>
        </c:scaling>
        <c:delete val="1"/>
        <c:axPos val="l"/>
        <c:numFmt formatCode="General" sourceLinked="1"/>
        <c:tickLblPos val="none"/>
        <c:crossAx val="10478694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Abril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 </c:v>
                </c:pt>
              </c:strCache>
            </c:strRef>
          </c:cat>
          <c:val>
            <c:numRef>
              <c:f>'Estadísticas Abril 2018'!$C$22:$E$22</c:f>
              <c:numCache>
                <c:formatCode>General</c:formatCode>
                <c:ptCount val="3"/>
                <c:pt idx="0">
                  <c:v>30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1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099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Abril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 </c:v>
                </c:pt>
              </c:strCache>
            </c:strRef>
          </c:cat>
          <c:val>
            <c:numRef>
              <c:f>'Estadísticas Abril 2018'!$C$23:$E$23</c:f>
              <c:numCache>
                <c:formatCode>0%</c:formatCode>
                <c:ptCount val="3"/>
                <c:pt idx="0">
                  <c:v>0.83333333333333337</c:v>
                </c:pt>
                <c:pt idx="1">
                  <c:v>0.1111111111111111</c:v>
                </c:pt>
                <c:pt idx="2">
                  <c:v>5.5555555555555552E-2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4843904"/>
        <c:axId val="104849792"/>
        <c:axId val="0"/>
      </c:bar3DChart>
      <c:catAx>
        <c:axId val="104843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4849792"/>
        <c:crosses val="autoZero"/>
        <c:auto val="1"/>
        <c:lblAlgn val="ctr"/>
        <c:lblOffset val="100"/>
      </c:catAx>
      <c:valAx>
        <c:axId val="1048497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4843904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62E-2"/>
          <c:y val="0.1881416151203353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Abril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Abril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2018'!$H$22:$K$22</c:f>
              <c:numCache>
                <c:formatCode>General</c:formatCode>
                <c:ptCount val="4"/>
                <c:pt idx="0">
                  <c:v>28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54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Abril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2018'!$H$23:$K$23</c:f>
              <c:numCache>
                <c:formatCode>0%</c:formatCode>
                <c:ptCount val="4"/>
                <c:pt idx="0">
                  <c:v>0.77777777777777779</c:v>
                </c:pt>
                <c:pt idx="1">
                  <c:v>0.16666666666666666</c:v>
                </c:pt>
                <c:pt idx="2">
                  <c:v>0</c:v>
                </c:pt>
                <c:pt idx="3">
                  <c:v>5.5555555555555552E-2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4882944"/>
        <c:axId val="104884480"/>
        <c:axId val="0"/>
      </c:bar3DChart>
      <c:catAx>
        <c:axId val="104882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4884480"/>
        <c:crosses val="autoZero"/>
        <c:auto val="1"/>
        <c:lblAlgn val="ctr"/>
        <c:lblOffset val="100"/>
      </c:catAx>
      <c:valAx>
        <c:axId val="1048844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488294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Abril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2018'!$G$190:$G$193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Abril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2018'!$H$190:$H$193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Abril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2018'!$I$190:$I$193</c:f>
              <c:numCache>
                <c:formatCode>General</c:formatCode>
                <c:ptCount val="4"/>
                <c:pt idx="0">
                  <c:v>33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05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8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82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Abril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2018'!$J$190:$J$193</c:f>
              <c:numCache>
                <c:formatCode>0%</c:formatCode>
                <c:ptCount val="4"/>
                <c:pt idx="0">
                  <c:v>0.91666666666666663</c:v>
                </c:pt>
                <c:pt idx="1">
                  <c:v>0</c:v>
                </c:pt>
                <c:pt idx="2">
                  <c:v>5.5555555555555552E-2</c:v>
                </c:pt>
                <c:pt idx="3">
                  <c:v>2.7777777777777776E-2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4941440"/>
        <c:axId val="104942976"/>
        <c:axId val="0"/>
      </c:bar3DChart>
      <c:catAx>
        <c:axId val="1049414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4942976"/>
        <c:crosses val="autoZero"/>
        <c:auto val="1"/>
        <c:lblAlgn val="ctr"/>
        <c:lblOffset val="100"/>
      </c:catAx>
      <c:valAx>
        <c:axId val="104942976"/>
        <c:scaling>
          <c:orientation val="minMax"/>
        </c:scaling>
        <c:delete val="1"/>
        <c:axPos val="l"/>
        <c:numFmt formatCode="General" sourceLinked="1"/>
        <c:tickLblPos val="none"/>
        <c:crossAx val="10494144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952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Abril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2018'!$F$248:$F$254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cat>
            <c:strRef>
              <c:f>'Estadísticas Abril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2018'!$G$248:$G$254</c:f>
              <c:numCache>
                <c:formatCode>General</c:formatCode>
                <c:ptCount val="7"/>
                <c:pt idx="0">
                  <c:v>2</c:v>
                </c:pt>
                <c:pt idx="1">
                  <c:v>20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</c:ser>
        <c:shape val="box"/>
        <c:axId val="104987648"/>
        <c:axId val="113386240"/>
        <c:axId val="0"/>
      </c:bar3DChart>
      <c:catAx>
        <c:axId val="104987648"/>
        <c:scaling>
          <c:orientation val="minMax"/>
        </c:scaling>
        <c:axPos val="b"/>
        <c:numFmt formatCode="General" sourceLinked="1"/>
        <c:tickLblPos val="nextTo"/>
        <c:crossAx val="113386240"/>
        <c:crosses val="autoZero"/>
        <c:auto val="1"/>
        <c:lblAlgn val="ctr"/>
        <c:lblOffset val="100"/>
      </c:catAx>
      <c:valAx>
        <c:axId val="113386240"/>
        <c:scaling>
          <c:orientation val="minMax"/>
        </c:scaling>
        <c:delete val="1"/>
        <c:axPos val="l"/>
        <c:numFmt formatCode="General" sourceLinked="1"/>
        <c:tickLblPos val="none"/>
        <c:crossAx val="1049876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13417216"/>
        <c:axId val="113435392"/>
        <c:axId val="0"/>
      </c:bar3DChart>
      <c:catAx>
        <c:axId val="113417216"/>
        <c:scaling>
          <c:orientation val="minMax"/>
        </c:scaling>
        <c:axPos val="b"/>
        <c:numFmt formatCode="General" sourceLinked="1"/>
        <c:tickLblPos val="nextTo"/>
        <c:crossAx val="113435392"/>
        <c:crosses val="autoZero"/>
        <c:auto val="1"/>
        <c:lblAlgn val="ctr"/>
        <c:lblOffset val="100"/>
      </c:catAx>
      <c:valAx>
        <c:axId val="113435392"/>
        <c:scaling>
          <c:orientation val="minMax"/>
        </c:scaling>
        <c:axPos val="l"/>
        <c:majorGridlines/>
        <c:numFmt formatCode="General" sourceLinked="1"/>
        <c:tickLblPos val="nextTo"/>
        <c:crossAx val="113417216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13512832"/>
        <c:axId val="113514368"/>
        <c:axId val="0"/>
      </c:bar3DChart>
      <c:catAx>
        <c:axId val="1135128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3514368"/>
        <c:crosses val="autoZero"/>
        <c:auto val="1"/>
        <c:lblAlgn val="ctr"/>
        <c:lblOffset val="100"/>
      </c:catAx>
      <c:valAx>
        <c:axId val="11351436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3512832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Mayo 2018'!$D$103:$J$103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Mayo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2018'!$G$104:$G$108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Mayo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2018'!$H$104:$H$108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11E-2"/>
                  <c:y val="-2.8837798861020662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902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902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30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2018'!$I$104:$I$108</c:f>
              <c:numCache>
                <c:formatCode>General</c:formatCode>
                <c:ptCount val="5"/>
                <c:pt idx="0">
                  <c:v>5</c:v>
                </c:pt>
                <c:pt idx="1">
                  <c:v>22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652480"/>
        <c:axId val="113654016"/>
        <c:axId val="0"/>
      </c:bar3DChart>
      <c:catAx>
        <c:axId val="1136524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3654016"/>
        <c:crosses val="autoZero"/>
        <c:auto val="1"/>
        <c:lblAlgn val="ctr"/>
        <c:lblOffset val="100"/>
      </c:catAx>
      <c:valAx>
        <c:axId val="11365401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365248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733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Mayo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2018'!$F$161:$F$164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Mayo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2018'!$H$161:$H$164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Mayo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2018'!$G$161:$G$164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55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67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Mayo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2018'!$I$161:$I$164</c:f>
              <c:numCache>
                <c:formatCode>General</c:formatCode>
                <c:ptCount val="4"/>
                <c:pt idx="0">
                  <c:v>28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Mayo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2018'!$J$161:$J$164</c:f>
              <c:numCache>
                <c:formatCode>0%</c:formatCode>
                <c:ptCount val="4"/>
                <c:pt idx="0">
                  <c:v>0.84848484848484851</c:v>
                </c:pt>
                <c:pt idx="1">
                  <c:v>0.15151515151515152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13710592"/>
        <c:axId val="113712128"/>
        <c:axId val="0"/>
      </c:bar3DChart>
      <c:catAx>
        <c:axId val="1137105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3712128"/>
        <c:crosses val="autoZero"/>
        <c:auto val="1"/>
        <c:lblAlgn val="ctr"/>
        <c:lblOffset val="100"/>
      </c:catAx>
      <c:valAx>
        <c:axId val="113712128"/>
        <c:scaling>
          <c:orientation val="minMax"/>
        </c:scaling>
        <c:delete val="1"/>
        <c:axPos val="l"/>
        <c:numFmt formatCode="General" sourceLinked="1"/>
        <c:tickLblPos val="none"/>
        <c:crossAx val="11371059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639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2018'!$F$219:$F$222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75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2018'!$G$219:$G$222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602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252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2018'!$H$219:$H$222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Mayo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2018'!$I$219:$I$222</c:f>
              <c:numCache>
                <c:formatCode>General</c:formatCode>
                <c:ptCount val="4"/>
                <c:pt idx="0">
                  <c:v>22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Mayo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2018'!$J$219:$J$222</c:f>
              <c:numCache>
                <c:formatCode>0%</c:formatCode>
                <c:ptCount val="4"/>
                <c:pt idx="0">
                  <c:v>0.6470588235294118</c:v>
                </c:pt>
                <c:pt idx="1">
                  <c:v>0.14705882352941177</c:v>
                </c:pt>
                <c:pt idx="2">
                  <c:v>0.20588235294117646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792128"/>
        <c:axId val="113793664"/>
        <c:axId val="0"/>
      </c:bar3DChart>
      <c:catAx>
        <c:axId val="1137921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793664"/>
        <c:crosses val="autoZero"/>
        <c:auto val="1"/>
        <c:lblAlgn val="ctr"/>
        <c:lblOffset val="100"/>
      </c:catAx>
      <c:valAx>
        <c:axId val="113793664"/>
        <c:scaling>
          <c:orientation val="minMax"/>
        </c:scaling>
        <c:delete val="1"/>
        <c:axPos val="l"/>
        <c:numFmt formatCode="General" sourceLinked="1"/>
        <c:tickLblPos val="none"/>
        <c:crossAx val="11379212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Mayo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 </c:v>
                </c:pt>
              </c:strCache>
            </c:strRef>
          </c:cat>
          <c:val>
            <c:numRef>
              <c:f>'Estadísticas Mayo 2018'!$C$22:$E$22</c:f>
              <c:numCache>
                <c:formatCode>General</c:formatCode>
                <c:ptCount val="3"/>
                <c:pt idx="0">
                  <c:v>22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100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Mayo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 </c:v>
                </c:pt>
              </c:strCache>
            </c:strRef>
          </c:cat>
          <c:val>
            <c:numRef>
              <c:f>'Estadísticas Mayo 2018'!$C$23:$E$23</c:f>
              <c:numCache>
                <c:formatCode>0%</c:formatCode>
                <c:ptCount val="3"/>
                <c:pt idx="0">
                  <c:v>0.6470588235294118</c:v>
                </c:pt>
                <c:pt idx="1">
                  <c:v>0.20588235294117646</c:v>
                </c:pt>
                <c:pt idx="2">
                  <c:v>0.14705882352941177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844992"/>
        <c:axId val="113846528"/>
        <c:axId val="0"/>
      </c:bar3DChart>
      <c:catAx>
        <c:axId val="1138449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846528"/>
        <c:crosses val="autoZero"/>
        <c:auto val="1"/>
        <c:lblAlgn val="ctr"/>
        <c:lblOffset val="100"/>
      </c:catAx>
      <c:valAx>
        <c:axId val="1138465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3844992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83E-2"/>
          <c:y val="0.18814161512033539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Mayo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Mayo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2018'!$H$22:$K$22</c:f>
              <c:numCache>
                <c:formatCode>General</c:formatCode>
                <c:ptCount val="4"/>
                <c:pt idx="0">
                  <c:v>29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6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2018'!$H$23:$K$23</c:f>
              <c:numCache>
                <c:formatCode>0%</c:formatCode>
                <c:ptCount val="4"/>
                <c:pt idx="0">
                  <c:v>0.8529411764705882</c:v>
                </c:pt>
                <c:pt idx="1">
                  <c:v>8.8235294117647065E-2</c:v>
                </c:pt>
                <c:pt idx="2">
                  <c:v>0</c:v>
                </c:pt>
                <c:pt idx="3">
                  <c:v>5.8823529411764705E-2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883776"/>
        <c:axId val="113885568"/>
        <c:axId val="0"/>
      </c:bar3DChart>
      <c:catAx>
        <c:axId val="1138837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885568"/>
        <c:crosses val="autoZero"/>
        <c:auto val="1"/>
        <c:lblAlgn val="ctr"/>
        <c:lblOffset val="100"/>
      </c:catAx>
      <c:valAx>
        <c:axId val="11388556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388377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Mayo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2018'!$G$190:$G$193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Mayo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2018'!$H$190:$H$193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Mayo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2018'!$I$190:$I$193</c:f>
              <c:numCache>
                <c:formatCode>General</c:formatCode>
                <c:ptCount val="4"/>
                <c:pt idx="0">
                  <c:v>33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96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85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88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Mayo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2018'!$J$190:$J$193</c:f>
              <c:numCache>
                <c:formatCode>0%</c:formatCode>
                <c:ptCount val="4"/>
                <c:pt idx="0">
                  <c:v>0.94285714285714284</c:v>
                </c:pt>
                <c:pt idx="1">
                  <c:v>0</c:v>
                </c:pt>
                <c:pt idx="2">
                  <c:v>5.7142857142857141E-2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954816"/>
        <c:axId val="113956352"/>
        <c:axId val="0"/>
      </c:bar3DChart>
      <c:catAx>
        <c:axId val="1139548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3956352"/>
        <c:crosses val="autoZero"/>
        <c:auto val="1"/>
        <c:lblAlgn val="ctr"/>
        <c:lblOffset val="100"/>
      </c:catAx>
      <c:valAx>
        <c:axId val="113956352"/>
        <c:scaling>
          <c:orientation val="minMax"/>
        </c:scaling>
        <c:delete val="1"/>
        <c:axPos val="l"/>
        <c:numFmt formatCode="General" sourceLinked="1"/>
        <c:tickLblPos val="none"/>
        <c:crossAx val="11395481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987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Mayo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2018'!$F$248:$F$254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Mayo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2018'!$G$248:$G$254</c:f>
              <c:numCache>
                <c:formatCode>General</c:formatCode>
                <c:ptCount val="7"/>
                <c:pt idx="0">
                  <c:v>1</c:v>
                </c:pt>
                <c:pt idx="1">
                  <c:v>20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</c:ser>
        <c:shape val="box"/>
        <c:axId val="113985024"/>
        <c:axId val="113986560"/>
        <c:axId val="0"/>
      </c:bar3DChart>
      <c:catAx>
        <c:axId val="113985024"/>
        <c:scaling>
          <c:orientation val="minMax"/>
        </c:scaling>
        <c:axPos val="b"/>
        <c:numFmt formatCode="General" sourceLinked="1"/>
        <c:tickLblPos val="nextTo"/>
        <c:crossAx val="113986560"/>
        <c:crosses val="autoZero"/>
        <c:auto val="1"/>
        <c:lblAlgn val="ctr"/>
        <c:lblOffset val="100"/>
      </c:catAx>
      <c:valAx>
        <c:axId val="113986560"/>
        <c:scaling>
          <c:orientation val="minMax"/>
        </c:scaling>
        <c:delete val="1"/>
        <c:axPos val="l"/>
        <c:numFmt formatCode="General" sourceLinked="1"/>
        <c:tickLblPos val="none"/>
        <c:crossAx val="11398502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14022272"/>
        <c:axId val="114023808"/>
        <c:axId val="0"/>
      </c:bar3DChart>
      <c:catAx>
        <c:axId val="114022272"/>
        <c:scaling>
          <c:orientation val="minMax"/>
        </c:scaling>
        <c:axPos val="b"/>
        <c:numFmt formatCode="General" sourceLinked="1"/>
        <c:tickLblPos val="nextTo"/>
        <c:crossAx val="114023808"/>
        <c:crosses val="autoZero"/>
        <c:auto val="1"/>
        <c:lblAlgn val="ctr"/>
        <c:lblOffset val="100"/>
      </c:catAx>
      <c:valAx>
        <c:axId val="114023808"/>
        <c:scaling>
          <c:orientation val="minMax"/>
        </c:scaling>
        <c:axPos val="l"/>
        <c:majorGridlines/>
        <c:numFmt formatCode="General" sourceLinked="1"/>
        <c:tickLblPos val="nextTo"/>
        <c:crossAx val="114022272"/>
        <c:crosses val="autoZero"/>
        <c:crossBetween val="between"/>
      </c:valAx>
    </c:plotArea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14101248"/>
        <c:axId val="114115328"/>
        <c:axId val="0"/>
      </c:bar3DChart>
      <c:catAx>
        <c:axId val="1141012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4115328"/>
        <c:crosses val="autoZero"/>
        <c:auto val="1"/>
        <c:lblAlgn val="ctr"/>
        <c:lblOffset val="100"/>
      </c:catAx>
      <c:valAx>
        <c:axId val="1141153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4101248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Junio 2018'!$D$103:$J$103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Junio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2018'!$G$104:$G$108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Junio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2018'!$H$104:$H$108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397E-2"/>
                  <c:y val="-2.8837798861020638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878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878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276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2018'!$I$104:$I$108</c:f>
              <c:numCache>
                <c:formatCode>General</c:formatCode>
                <c:ptCount val="5"/>
                <c:pt idx="0">
                  <c:v>5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4158976"/>
        <c:axId val="120652928"/>
        <c:axId val="0"/>
      </c:bar3DChart>
      <c:catAx>
        <c:axId val="1141589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0652928"/>
        <c:crosses val="autoZero"/>
        <c:auto val="1"/>
        <c:lblAlgn val="ctr"/>
        <c:lblOffset val="100"/>
      </c:catAx>
      <c:valAx>
        <c:axId val="1206529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415897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668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Junio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2018'!$F$161:$F$164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Junio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2018'!$H$161:$H$164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Junio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2018'!$G$161:$G$164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13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53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Junio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2018'!$I$161:$I$164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Junio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2018'!$J$161:$J$164</c:f>
              <c:numCache>
                <c:formatCode>0%</c:formatCode>
                <c:ptCount val="4"/>
                <c:pt idx="0">
                  <c:v>0.78947368421052633</c:v>
                </c:pt>
                <c:pt idx="1">
                  <c:v>0.21052631578947367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20713600"/>
        <c:axId val="120715136"/>
        <c:axId val="0"/>
      </c:bar3DChart>
      <c:catAx>
        <c:axId val="1207136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0715136"/>
        <c:crosses val="autoZero"/>
        <c:auto val="1"/>
        <c:lblAlgn val="ctr"/>
        <c:lblOffset val="100"/>
      </c:catAx>
      <c:valAx>
        <c:axId val="120715136"/>
        <c:scaling>
          <c:orientation val="minMax"/>
        </c:scaling>
        <c:delete val="1"/>
        <c:axPos val="l"/>
        <c:numFmt formatCode="General" sourceLinked="1"/>
        <c:tickLblPos val="none"/>
        <c:crossAx val="120713600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59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2018'!$F$219:$F$222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5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Junio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2018'!$G$219:$G$222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505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193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2018'!$H$219:$H$222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Junio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2018'!$I$219:$I$222</c:f>
              <c:numCache>
                <c:formatCode>General</c:formatCode>
                <c:ptCount val="4"/>
                <c:pt idx="0">
                  <c:v>13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Junio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2018'!$J$219:$J$222</c:f>
              <c:numCache>
                <c:formatCode>0%</c:formatCode>
                <c:ptCount val="4"/>
                <c:pt idx="0">
                  <c:v>0.68421052631578949</c:v>
                </c:pt>
                <c:pt idx="1">
                  <c:v>0.26315789473684209</c:v>
                </c:pt>
                <c:pt idx="2">
                  <c:v>5.2631578947368418E-2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2912768"/>
        <c:axId val="122914304"/>
        <c:axId val="0"/>
      </c:bar3DChart>
      <c:catAx>
        <c:axId val="122912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2914304"/>
        <c:crosses val="autoZero"/>
        <c:auto val="1"/>
        <c:lblAlgn val="ctr"/>
        <c:lblOffset val="100"/>
      </c:catAx>
      <c:valAx>
        <c:axId val="122914304"/>
        <c:scaling>
          <c:orientation val="minMax"/>
        </c:scaling>
        <c:delete val="1"/>
        <c:axPos val="l"/>
        <c:numFmt formatCode="General" sourceLinked="1"/>
        <c:tickLblPos val="none"/>
        <c:crossAx val="12291276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Junio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2018'!$C$22:$E$22</c:f>
              <c:numCache>
                <c:formatCode>General</c:formatCode>
                <c:ptCount val="3"/>
                <c:pt idx="0">
                  <c:v>13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27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0987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Junio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2018'!$C$23:$E$23</c:f>
              <c:numCache>
                <c:formatCode>0%</c:formatCode>
                <c:ptCount val="3"/>
                <c:pt idx="0">
                  <c:v>0.68421052631578949</c:v>
                </c:pt>
                <c:pt idx="1">
                  <c:v>5.2631578947368418E-2</c:v>
                </c:pt>
                <c:pt idx="2">
                  <c:v>0.26315789473684209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2940800"/>
        <c:axId val="122954880"/>
        <c:axId val="0"/>
      </c:bar3DChart>
      <c:catAx>
        <c:axId val="122940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2954880"/>
        <c:crosses val="autoZero"/>
        <c:auto val="1"/>
        <c:lblAlgn val="ctr"/>
        <c:lblOffset val="100"/>
      </c:catAx>
      <c:valAx>
        <c:axId val="1229548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2940800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2E-2"/>
          <c:y val="0.1881416151203352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Junio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Junio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2018'!$H$22:$K$22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45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5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Junio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2018'!$H$23:$K$23</c:f>
              <c:numCache>
                <c:formatCode>0%</c:formatCode>
                <c:ptCount val="4"/>
                <c:pt idx="0">
                  <c:v>0.68421052631578949</c:v>
                </c:pt>
                <c:pt idx="1">
                  <c:v>0.15789473684210525</c:v>
                </c:pt>
                <c:pt idx="2">
                  <c:v>0.10526315789473684</c:v>
                </c:pt>
                <c:pt idx="3">
                  <c:v>5.2631578947368418E-2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2983936"/>
        <c:axId val="122985472"/>
        <c:axId val="0"/>
      </c:bar3DChart>
      <c:catAx>
        <c:axId val="1229839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2985472"/>
        <c:crosses val="autoZero"/>
        <c:auto val="1"/>
        <c:lblAlgn val="ctr"/>
        <c:lblOffset val="100"/>
      </c:catAx>
      <c:valAx>
        <c:axId val="12298547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298393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Junio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2018'!$G$190:$G$193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Junio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2018'!$H$190:$H$193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Junio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2018'!$I$190:$I$193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15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76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75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Junio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2018'!$J$190:$J$193</c:f>
              <c:numCache>
                <c:formatCode>0%</c:formatCode>
                <c:ptCount val="4"/>
                <c:pt idx="0">
                  <c:v>0.89473684210526316</c:v>
                </c:pt>
                <c:pt idx="1">
                  <c:v>5.2631578947368418E-2</c:v>
                </c:pt>
                <c:pt idx="2">
                  <c:v>0</c:v>
                </c:pt>
                <c:pt idx="3">
                  <c:v>5.2631578947368418E-2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062912"/>
        <c:axId val="123068800"/>
        <c:axId val="0"/>
      </c:bar3DChart>
      <c:catAx>
        <c:axId val="1230629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3068800"/>
        <c:crosses val="autoZero"/>
        <c:auto val="1"/>
        <c:lblAlgn val="ctr"/>
        <c:lblOffset val="100"/>
      </c:catAx>
      <c:valAx>
        <c:axId val="123068800"/>
        <c:scaling>
          <c:orientation val="minMax"/>
        </c:scaling>
        <c:delete val="1"/>
        <c:axPos val="l"/>
        <c:numFmt formatCode="General" sourceLinked="1"/>
        <c:tickLblPos val="none"/>
        <c:crossAx val="12306291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924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Junio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2018'!$F$248:$F$254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Junio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2018'!$G$248:$G$254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13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hape val="box"/>
        <c:axId val="123093376"/>
        <c:axId val="123094912"/>
        <c:axId val="0"/>
      </c:bar3DChart>
      <c:catAx>
        <c:axId val="123093376"/>
        <c:scaling>
          <c:orientation val="minMax"/>
        </c:scaling>
        <c:axPos val="b"/>
        <c:numFmt formatCode="General" sourceLinked="1"/>
        <c:tickLblPos val="nextTo"/>
        <c:crossAx val="123094912"/>
        <c:crosses val="autoZero"/>
        <c:auto val="1"/>
        <c:lblAlgn val="ctr"/>
        <c:lblOffset val="100"/>
      </c:catAx>
      <c:valAx>
        <c:axId val="123094912"/>
        <c:scaling>
          <c:orientation val="minMax"/>
        </c:scaling>
        <c:delete val="1"/>
        <c:axPos val="l"/>
        <c:numFmt formatCode="General" sourceLinked="1"/>
        <c:tickLblPos val="none"/>
        <c:crossAx val="12309337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23138432"/>
        <c:axId val="123139968"/>
        <c:axId val="0"/>
      </c:bar3DChart>
      <c:catAx>
        <c:axId val="123138432"/>
        <c:scaling>
          <c:orientation val="minMax"/>
        </c:scaling>
        <c:axPos val="b"/>
        <c:numFmt formatCode="General" sourceLinked="1"/>
        <c:tickLblPos val="nextTo"/>
        <c:crossAx val="123139968"/>
        <c:crosses val="autoZero"/>
        <c:auto val="1"/>
        <c:lblAlgn val="ctr"/>
        <c:lblOffset val="100"/>
      </c:catAx>
      <c:valAx>
        <c:axId val="123139968"/>
        <c:scaling>
          <c:orientation val="minMax"/>
        </c:scaling>
        <c:axPos val="l"/>
        <c:majorGridlines/>
        <c:numFmt formatCode="General" sourceLinked="1"/>
        <c:tickLblPos val="nextTo"/>
        <c:crossAx val="123138432"/>
        <c:crosses val="autoZero"/>
        <c:crossBetween val="between"/>
      </c:valAx>
    </c:plotArea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23299328"/>
        <c:axId val="123300864"/>
        <c:axId val="0"/>
      </c:bar3DChart>
      <c:catAx>
        <c:axId val="1232993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3300864"/>
        <c:crosses val="autoZero"/>
        <c:auto val="1"/>
        <c:lblAlgn val="ctr"/>
        <c:lblOffset val="100"/>
      </c:catAx>
      <c:valAx>
        <c:axId val="12330086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3299328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Julio 2018'!$D$103:$J$103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Julio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2018'!$G$104:$G$108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Julio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2018'!$H$104:$H$108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393E-2"/>
                  <c:y val="-2.8837798861020628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867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867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269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Julio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2018'!$I$104:$I$108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234176"/>
        <c:axId val="123235712"/>
        <c:axId val="0"/>
      </c:bar3DChart>
      <c:catAx>
        <c:axId val="1232341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3235712"/>
        <c:crosses val="autoZero"/>
        <c:auto val="1"/>
        <c:lblAlgn val="ctr"/>
        <c:lblOffset val="100"/>
      </c:catAx>
      <c:valAx>
        <c:axId val="12323571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323417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657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Julio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2018'!$F$161:$F$164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Julio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2018'!$H$161:$H$164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Julio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2018'!$G$161:$G$164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06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5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Julio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2018'!$I$161:$I$164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Julio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2018'!$J$161:$J$164</c:f>
              <c:numCache>
                <c:formatCode>0%</c:formatCode>
                <c:ptCount val="4"/>
                <c:pt idx="0">
                  <c:v>0.78260869565217395</c:v>
                </c:pt>
                <c:pt idx="1">
                  <c:v>0.21739130434782608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23562624"/>
        <c:axId val="123572608"/>
        <c:axId val="0"/>
      </c:bar3DChart>
      <c:catAx>
        <c:axId val="1235626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3572608"/>
        <c:crosses val="autoZero"/>
        <c:auto val="1"/>
        <c:lblAlgn val="ctr"/>
        <c:lblOffset val="100"/>
      </c:catAx>
      <c:valAx>
        <c:axId val="123572608"/>
        <c:scaling>
          <c:orientation val="minMax"/>
        </c:scaling>
        <c:delete val="1"/>
        <c:axPos val="l"/>
        <c:numFmt formatCode="General" sourceLinked="1"/>
        <c:tickLblPos val="none"/>
        <c:crossAx val="12356262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577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Julio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2018'!$F$219:$F$222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4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Julio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2018'!$G$219:$G$222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477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179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Julio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2018'!$H$219:$H$222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Julio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2018'!$I$219:$I$222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Julio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2018'!$J$219:$J$222</c:f>
              <c:numCache>
                <c:formatCode>0%</c:formatCode>
                <c:ptCount val="4"/>
                <c:pt idx="0">
                  <c:v>0.52173913043478259</c:v>
                </c:pt>
                <c:pt idx="1">
                  <c:v>0.21739130434782608</c:v>
                </c:pt>
                <c:pt idx="2">
                  <c:v>0.2608695652173913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447552"/>
        <c:axId val="123604992"/>
        <c:axId val="0"/>
      </c:bar3DChart>
      <c:catAx>
        <c:axId val="1234475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604992"/>
        <c:crosses val="autoZero"/>
        <c:auto val="1"/>
        <c:lblAlgn val="ctr"/>
        <c:lblOffset val="100"/>
      </c:catAx>
      <c:valAx>
        <c:axId val="123604992"/>
        <c:scaling>
          <c:orientation val="minMax"/>
        </c:scaling>
        <c:delete val="1"/>
        <c:axPos val="l"/>
        <c:numFmt formatCode="General" sourceLinked="1"/>
        <c:tickLblPos val="none"/>
        <c:crossAx val="12344755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Julio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2018'!$C$22:$E$22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098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Julio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2018'!$C$23:$E$23</c:f>
              <c:numCache>
                <c:formatCode>0%</c:formatCode>
                <c:ptCount val="3"/>
                <c:pt idx="0">
                  <c:v>0.52173913043478259</c:v>
                </c:pt>
                <c:pt idx="1">
                  <c:v>0.2608695652173913</c:v>
                </c:pt>
                <c:pt idx="2">
                  <c:v>0.21739130434782608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627392"/>
        <c:axId val="123628928"/>
        <c:axId val="0"/>
      </c:bar3DChart>
      <c:catAx>
        <c:axId val="1236273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628928"/>
        <c:crosses val="autoZero"/>
        <c:auto val="1"/>
        <c:lblAlgn val="ctr"/>
        <c:lblOffset val="100"/>
      </c:catAx>
      <c:valAx>
        <c:axId val="1236289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3627392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1E-2"/>
          <c:y val="0.1881416151203352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Julio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Julio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2018'!$H$22:$K$22</c:f>
              <c:numCache>
                <c:formatCode>General</c:formatCode>
                <c:ptCount val="4"/>
                <c:pt idx="0">
                  <c:v>5</c:v>
                </c:pt>
                <c:pt idx="1">
                  <c:v>15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42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496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Julio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2018'!$H$23:$K$23</c:f>
              <c:numCache>
                <c:formatCode>0%</c:formatCode>
                <c:ptCount val="4"/>
                <c:pt idx="0">
                  <c:v>0.21739130434782608</c:v>
                </c:pt>
                <c:pt idx="1">
                  <c:v>0.65217391304347827</c:v>
                </c:pt>
                <c:pt idx="2">
                  <c:v>0</c:v>
                </c:pt>
                <c:pt idx="3">
                  <c:v>0.13043478260869565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740160"/>
        <c:axId val="123741696"/>
        <c:axId val="0"/>
      </c:bar3DChart>
      <c:catAx>
        <c:axId val="1237401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741696"/>
        <c:crosses val="autoZero"/>
        <c:auto val="1"/>
        <c:lblAlgn val="ctr"/>
        <c:lblOffset val="100"/>
      </c:catAx>
      <c:valAx>
        <c:axId val="12374169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374016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Julio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2018'!$G$190:$G$193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Julio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2018'!$H$190:$H$193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Julio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2018'!$I$190:$I$193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2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74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72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Julio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2018'!$J$190:$J$193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794560"/>
        <c:axId val="123796096"/>
        <c:axId val="0"/>
      </c:bar3DChart>
      <c:catAx>
        <c:axId val="1237945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3796096"/>
        <c:crosses val="autoZero"/>
        <c:auto val="1"/>
        <c:lblAlgn val="ctr"/>
        <c:lblOffset val="100"/>
      </c:catAx>
      <c:valAx>
        <c:axId val="123796096"/>
        <c:scaling>
          <c:orientation val="minMax"/>
        </c:scaling>
        <c:delete val="1"/>
        <c:axPos val="l"/>
        <c:numFmt formatCode="General" sourceLinked="1"/>
        <c:tickLblPos val="none"/>
        <c:crossAx val="12379456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911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Julio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2018'!$F$248:$F$254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Julio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2018'!$G$248:$G$254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</c:ser>
        <c:shape val="box"/>
        <c:axId val="123824768"/>
        <c:axId val="123842944"/>
        <c:axId val="0"/>
      </c:bar3DChart>
      <c:catAx>
        <c:axId val="123824768"/>
        <c:scaling>
          <c:orientation val="minMax"/>
        </c:scaling>
        <c:axPos val="b"/>
        <c:numFmt formatCode="General" sourceLinked="1"/>
        <c:tickLblPos val="nextTo"/>
        <c:crossAx val="123842944"/>
        <c:crosses val="autoZero"/>
        <c:auto val="1"/>
        <c:lblAlgn val="ctr"/>
        <c:lblOffset val="100"/>
      </c:catAx>
      <c:valAx>
        <c:axId val="123842944"/>
        <c:scaling>
          <c:orientation val="minMax"/>
        </c:scaling>
        <c:delete val="1"/>
        <c:axPos val="l"/>
        <c:numFmt formatCode="General" sourceLinked="1"/>
        <c:tickLblPos val="none"/>
        <c:crossAx val="12382476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24013184"/>
        <c:axId val="124023168"/>
        <c:axId val="0"/>
      </c:bar3DChart>
      <c:catAx>
        <c:axId val="124013184"/>
        <c:scaling>
          <c:orientation val="minMax"/>
        </c:scaling>
        <c:axPos val="b"/>
        <c:numFmt formatCode="General" sourceLinked="1"/>
        <c:tickLblPos val="nextTo"/>
        <c:crossAx val="124023168"/>
        <c:crosses val="autoZero"/>
        <c:auto val="1"/>
        <c:lblAlgn val="ctr"/>
        <c:lblOffset val="100"/>
      </c:catAx>
      <c:valAx>
        <c:axId val="124023168"/>
        <c:scaling>
          <c:orientation val="minMax"/>
        </c:scaling>
        <c:axPos val="l"/>
        <c:majorGridlines/>
        <c:numFmt formatCode="General" sourceLinked="1"/>
        <c:tickLblPos val="nextTo"/>
        <c:crossAx val="124013184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00359168"/>
        <c:axId val="100369152"/>
        <c:axId val="0"/>
      </c:bar3DChart>
      <c:catAx>
        <c:axId val="1003591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0369152"/>
        <c:crosses val="autoZero"/>
        <c:auto val="1"/>
        <c:lblAlgn val="ctr"/>
        <c:lblOffset val="100"/>
      </c:catAx>
      <c:valAx>
        <c:axId val="10036915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35916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Agosto 2018'!$D$103:$J$103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Agosto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2018'!$G$104:$G$108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Agosto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2018'!$H$104:$H$108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39E-2"/>
                  <c:y val="-2.8837798861020621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86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86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265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 2018'!$E$104:$E$108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2018'!$I$104:$I$108</c:f>
              <c:numCache>
                <c:formatCode>General</c:formatCode>
                <c:ptCount val="5"/>
                <c:pt idx="0">
                  <c:v>2</c:v>
                </c:pt>
                <c:pt idx="1">
                  <c:v>52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507008"/>
        <c:axId val="100516992"/>
        <c:axId val="0"/>
      </c:bar3DChart>
      <c:catAx>
        <c:axId val="1005070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0516992"/>
        <c:crosses val="autoZero"/>
        <c:auto val="1"/>
        <c:lblAlgn val="ctr"/>
        <c:lblOffset val="100"/>
      </c:catAx>
      <c:valAx>
        <c:axId val="1005169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50700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647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Agosto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2018'!$F$161:$F$164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Agosto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2018'!$H$161:$H$164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Agosto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2018'!$G$161:$G$164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599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48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Agosto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2018'!$I$161:$I$164</c:f>
              <c:numCache>
                <c:formatCode>General</c:formatCode>
                <c:ptCount val="4"/>
                <c:pt idx="0">
                  <c:v>58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Agosto 2018'!$D$161:$E$164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2018'!$J$161:$J$164</c:f>
              <c:numCache>
                <c:formatCode>0%</c:formatCode>
                <c:ptCount val="4"/>
                <c:pt idx="0">
                  <c:v>0.95081967213114749</c:v>
                </c:pt>
                <c:pt idx="1">
                  <c:v>4.9180327868852458E-2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00700544"/>
        <c:axId val="100702080"/>
        <c:axId val="0"/>
      </c:bar3DChart>
      <c:catAx>
        <c:axId val="1007005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0702080"/>
        <c:crosses val="autoZero"/>
        <c:auto val="1"/>
        <c:lblAlgn val="ctr"/>
        <c:lblOffset val="100"/>
      </c:catAx>
      <c:valAx>
        <c:axId val="100702080"/>
        <c:scaling>
          <c:orientation val="minMax"/>
        </c:scaling>
        <c:delete val="1"/>
        <c:axPos val="l"/>
        <c:numFmt formatCode="General" sourceLinked="1"/>
        <c:tickLblPos val="none"/>
        <c:crossAx val="10070054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563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2018'!$F$219:$F$222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4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2018'!$G$219:$G$222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45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165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2018'!$H$219:$H$222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Agosto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2018'!$I$219:$I$222</c:f>
              <c:numCache>
                <c:formatCode>General</c:formatCode>
                <c:ptCount val="4"/>
                <c:pt idx="0">
                  <c:v>53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Agosto 2018'!$E$219:$E$222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2018'!$J$219:$J$222</c:f>
              <c:numCache>
                <c:formatCode>0%</c:formatCode>
                <c:ptCount val="4"/>
                <c:pt idx="0">
                  <c:v>0.86885245901639341</c:v>
                </c:pt>
                <c:pt idx="1">
                  <c:v>4.9180327868852458E-2</c:v>
                </c:pt>
                <c:pt idx="2">
                  <c:v>8.1967213114754092E-2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753408"/>
        <c:axId val="100754944"/>
        <c:axId val="0"/>
      </c:bar3DChart>
      <c:catAx>
        <c:axId val="1007534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0754944"/>
        <c:crosses val="autoZero"/>
        <c:auto val="1"/>
        <c:lblAlgn val="ctr"/>
        <c:lblOffset val="100"/>
      </c:catAx>
      <c:valAx>
        <c:axId val="100754944"/>
        <c:scaling>
          <c:orientation val="minMax"/>
        </c:scaling>
        <c:delete val="1"/>
        <c:axPos val="l"/>
        <c:numFmt formatCode="General" sourceLinked="1"/>
        <c:tickLblPos val="none"/>
        <c:crossAx val="10075340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Agosto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2018'!$C$22:$E$22</c:f>
              <c:numCache>
                <c:formatCode>General</c:formatCode>
                <c:ptCount val="3"/>
                <c:pt idx="0">
                  <c:v>53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3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098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Agosto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2018'!$C$23:$E$23</c:f>
              <c:numCache>
                <c:formatCode>0%</c:formatCode>
                <c:ptCount val="3"/>
                <c:pt idx="0">
                  <c:v>0.86885245901639341</c:v>
                </c:pt>
                <c:pt idx="1">
                  <c:v>8.1967213114754092E-2</c:v>
                </c:pt>
                <c:pt idx="2">
                  <c:v>4.9180327868852458E-2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790272"/>
        <c:axId val="100791808"/>
        <c:axId val="0"/>
      </c:bar3DChart>
      <c:catAx>
        <c:axId val="1007902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0791808"/>
        <c:crosses val="autoZero"/>
        <c:auto val="1"/>
        <c:lblAlgn val="ctr"/>
        <c:lblOffset val="100"/>
      </c:catAx>
      <c:valAx>
        <c:axId val="10079180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790272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E-2"/>
          <c:y val="0.18814161512033517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Agosto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Agosto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2018'!$H$22:$K$22</c:f>
              <c:numCache>
                <c:formatCode>General</c:formatCode>
                <c:ptCount val="4"/>
                <c:pt idx="0">
                  <c:v>48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39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482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2018'!$H$23:$K$23</c:f>
              <c:numCache>
                <c:formatCode>0%</c:formatCode>
                <c:ptCount val="4"/>
                <c:pt idx="0">
                  <c:v>0.78688524590163933</c:v>
                </c:pt>
                <c:pt idx="1">
                  <c:v>0.19672131147540983</c:v>
                </c:pt>
                <c:pt idx="2">
                  <c:v>0</c:v>
                </c:pt>
                <c:pt idx="3">
                  <c:v>1.6393442622950821E-2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648832"/>
        <c:axId val="100650368"/>
        <c:axId val="0"/>
      </c:bar3DChart>
      <c:catAx>
        <c:axId val="100648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0650368"/>
        <c:crosses val="autoZero"/>
        <c:auto val="1"/>
        <c:lblAlgn val="ctr"/>
        <c:lblOffset val="100"/>
      </c:catAx>
      <c:valAx>
        <c:axId val="10065036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64883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Agosto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2018'!$G$190:$G$193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Agosto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2018'!$H$190:$H$193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Agosto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2018'!$I$190:$I$193</c:f>
              <c:numCache>
                <c:formatCode>General</c:formatCode>
                <c:ptCount val="4"/>
                <c:pt idx="0">
                  <c:v>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24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73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68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Agosto 2018'!$D$190:$E$193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2018'!$J$190:$J$193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5311616"/>
        <c:axId val="125337984"/>
        <c:axId val="0"/>
      </c:bar3DChart>
      <c:catAx>
        <c:axId val="1253116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5337984"/>
        <c:crosses val="autoZero"/>
        <c:auto val="1"/>
        <c:lblAlgn val="ctr"/>
        <c:lblOffset val="100"/>
      </c:catAx>
      <c:valAx>
        <c:axId val="125337984"/>
        <c:scaling>
          <c:orientation val="minMax"/>
        </c:scaling>
        <c:delete val="1"/>
        <c:axPos val="l"/>
        <c:numFmt formatCode="General" sourceLinked="1"/>
        <c:tickLblPos val="none"/>
        <c:crossAx val="12531161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897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Agosto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2018'!$F$248:$F$254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cat>
            <c:strRef>
              <c:f>'Estadísticas Agosto 2018'!$E$248:$E$254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2018'!$G$248:$G$254</c:f>
              <c:numCache>
                <c:formatCode>General</c:formatCode>
                <c:ptCount val="7"/>
                <c:pt idx="0">
                  <c:v>0</c:v>
                </c:pt>
                <c:pt idx="1">
                  <c:v>51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</c:ser>
        <c:shape val="box"/>
        <c:axId val="125349888"/>
        <c:axId val="125351424"/>
        <c:axId val="0"/>
      </c:bar3DChart>
      <c:catAx>
        <c:axId val="125349888"/>
        <c:scaling>
          <c:orientation val="minMax"/>
        </c:scaling>
        <c:axPos val="b"/>
        <c:numFmt formatCode="General" sourceLinked="1"/>
        <c:tickLblPos val="nextTo"/>
        <c:crossAx val="125351424"/>
        <c:crosses val="autoZero"/>
        <c:auto val="1"/>
        <c:lblAlgn val="ctr"/>
        <c:lblOffset val="100"/>
      </c:catAx>
      <c:valAx>
        <c:axId val="125351424"/>
        <c:scaling>
          <c:orientation val="minMax"/>
        </c:scaling>
        <c:delete val="1"/>
        <c:axPos val="l"/>
        <c:numFmt formatCode="General" sourceLinked="1"/>
        <c:tickLblPos val="none"/>
        <c:crossAx val="12534988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25403136"/>
        <c:axId val="125404672"/>
        <c:axId val="0"/>
      </c:bar3DChart>
      <c:catAx>
        <c:axId val="125403136"/>
        <c:scaling>
          <c:orientation val="minMax"/>
        </c:scaling>
        <c:axPos val="b"/>
        <c:numFmt formatCode="General" sourceLinked="1"/>
        <c:tickLblPos val="nextTo"/>
        <c:crossAx val="125404672"/>
        <c:crosses val="autoZero"/>
        <c:auto val="1"/>
        <c:lblAlgn val="ctr"/>
        <c:lblOffset val="100"/>
      </c:catAx>
      <c:valAx>
        <c:axId val="125404672"/>
        <c:scaling>
          <c:orientation val="minMax"/>
        </c:scaling>
        <c:axPos val="l"/>
        <c:majorGridlines/>
        <c:numFmt formatCode="General" sourceLinked="1"/>
        <c:tickLblPos val="nextTo"/>
        <c:crossAx val="125403136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png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image" Target="../media/image3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image" Target="../media/image2.png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image" Target="../media/image3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image" Target="../media/image2.png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image" Target="../media/image3.png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image" Target="../media/image2.png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320386</xdr:colOff>
      <xdr:row>1</xdr:row>
      <xdr:rowOff>159105</xdr:rowOff>
    </xdr:from>
    <xdr:to>
      <xdr:col>12</xdr:col>
      <xdr:colOff>716540</xdr:colOff>
      <xdr:row>9</xdr:row>
      <xdr:rowOff>127976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31449" y="349605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351777</xdr:colOff>
      <xdr:row>3</xdr:row>
      <xdr:rowOff>19484</xdr:rowOff>
    </xdr:from>
    <xdr:to>
      <xdr:col>4</xdr:col>
      <xdr:colOff>644021</xdr:colOff>
      <xdr:row>9</xdr:row>
      <xdr:rowOff>27356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2340" y="590984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189419</xdr:colOff>
      <xdr:row>3</xdr:row>
      <xdr:rowOff>17319</xdr:rowOff>
    </xdr:from>
    <xdr:to>
      <xdr:col>6</xdr:col>
      <xdr:colOff>1613840</xdr:colOff>
      <xdr:row>8</xdr:row>
      <xdr:rowOff>173551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7919" y="588819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320386</xdr:colOff>
      <xdr:row>1</xdr:row>
      <xdr:rowOff>159105</xdr:rowOff>
    </xdr:from>
    <xdr:to>
      <xdr:col>12</xdr:col>
      <xdr:colOff>716540</xdr:colOff>
      <xdr:row>9</xdr:row>
      <xdr:rowOff>127976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17161" y="349605"/>
          <a:ext cx="231067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351777</xdr:colOff>
      <xdr:row>3</xdr:row>
      <xdr:rowOff>19484</xdr:rowOff>
    </xdr:from>
    <xdr:to>
      <xdr:col>4</xdr:col>
      <xdr:colOff>644021</xdr:colOff>
      <xdr:row>9</xdr:row>
      <xdr:rowOff>27356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7577" y="590984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189419</xdr:colOff>
      <xdr:row>3</xdr:row>
      <xdr:rowOff>17319</xdr:rowOff>
    </xdr:from>
    <xdr:to>
      <xdr:col>6</xdr:col>
      <xdr:colOff>1613840</xdr:colOff>
      <xdr:row>8</xdr:row>
      <xdr:rowOff>173551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28394" y="588819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320386</xdr:colOff>
      <xdr:row>1</xdr:row>
      <xdr:rowOff>159105</xdr:rowOff>
    </xdr:from>
    <xdr:to>
      <xdr:col>12</xdr:col>
      <xdr:colOff>716540</xdr:colOff>
      <xdr:row>9</xdr:row>
      <xdr:rowOff>127976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17161" y="349605"/>
          <a:ext cx="2310679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351777</xdr:colOff>
      <xdr:row>3</xdr:row>
      <xdr:rowOff>19484</xdr:rowOff>
    </xdr:from>
    <xdr:to>
      <xdr:col>4</xdr:col>
      <xdr:colOff>644021</xdr:colOff>
      <xdr:row>9</xdr:row>
      <xdr:rowOff>27356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7577" y="590984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189419</xdr:colOff>
      <xdr:row>3</xdr:row>
      <xdr:rowOff>17319</xdr:rowOff>
    </xdr:from>
    <xdr:to>
      <xdr:col>6</xdr:col>
      <xdr:colOff>1613840</xdr:colOff>
      <xdr:row>8</xdr:row>
      <xdr:rowOff>173551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28394" y="588819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6"/>
  <sheetViews>
    <sheetView zoomScale="80" zoomScaleNormal="80" workbookViewId="0">
      <selection activeCell="B14" sqref="B14:O14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1" t="s">
        <v>28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3"/>
      <c r="Q13" s="1"/>
    </row>
    <row r="14" spans="1:17" ht="43.5" customHeight="1" thickBot="1">
      <c r="A14" s="1"/>
      <c r="B14" s="193" t="s">
        <v>38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96" t="s">
        <v>0</v>
      </c>
      <c r="D20" s="197"/>
      <c r="E20" s="197"/>
      <c r="F20" s="198"/>
      <c r="G20" s="67"/>
      <c r="H20" s="196" t="s">
        <v>1</v>
      </c>
      <c r="I20" s="197"/>
      <c r="J20" s="197"/>
      <c r="K20" s="197"/>
      <c r="L20" s="198"/>
      <c r="M20" s="61"/>
      <c r="N20" s="61"/>
      <c r="O20" s="61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14</v>
      </c>
      <c r="D22" s="73">
        <v>6</v>
      </c>
      <c r="E22" s="73">
        <v>3</v>
      </c>
      <c r="F22" s="74">
        <f>SUM(C22:E22)</f>
        <v>23</v>
      </c>
      <c r="G22" s="75"/>
      <c r="H22" s="72">
        <v>18</v>
      </c>
      <c r="I22" s="72">
        <v>4</v>
      </c>
      <c r="J22" s="72">
        <v>0</v>
      </c>
      <c r="K22" s="72">
        <v>1</v>
      </c>
      <c r="L22" s="74">
        <f>SUM(H22:K22)</f>
        <v>23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0.60869565217391308</v>
      </c>
      <c r="D23" s="77">
        <f>+D22/F22</f>
        <v>0.2608695652173913</v>
      </c>
      <c r="E23" s="78">
        <f>+E22/F22</f>
        <v>0.13043478260869565</v>
      </c>
      <c r="F23" s="79">
        <f>SUM(C23:E23)</f>
        <v>1</v>
      </c>
      <c r="G23" s="75"/>
      <c r="H23" s="76">
        <f>+H22/L22</f>
        <v>0.78260869565217395</v>
      </c>
      <c r="I23" s="76">
        <f>+I22/L22</f>
        <v>0.17391304347826086</v>
      </c>
      <c r="J23" s="76">
        <f>+J22/L22</f>
        <v>0</v>
      </c>
      <c r="K23" s="76">
        <f>+K22/L22</f>
        <v>4.3478260869565216E-2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95" t="s">
        <v>10</v>
      </c>
      <c r="E43" s="195"/>
      <c r="F43" s="195"/>
      <c r="G43" s="195"/>
      <c r="H43" s="195"/>
      <c r="I43" s="195"/>
      <c r="J43" s="195"/>
      <c r="K43" s="195"/>
      <c r="L43" s="195"/>
      <c r="M43" s="195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06">
        <v>0</v>
      </c>
      <c r="K44" s="207"/>
      <c r="L44" s="208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9">
        <v>0</v>
      </c>
      <c r="K45" s="200"/>
      <c r="L45" s="201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9">
        <v>1</v>
      </c>
      <c r="K46" s="200"/>
      <c r="L46" s="201"/>
      <c r="M46" s="76">
        <f>+$J46/$J61</f>
        <v>4.3478260869565216E-2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9">
        <v>0</v>
      </c>
      <c r="K47" s="200"/>
      <c r="L47" s="201"/>
      <c r="M47" s="76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9">
        <v>0</v>
      </c>
      <c r="K48" s="200"/>
      <c r="L48" s="201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9">
        <v>22</v>
      </c>
      <c r="K49" s="200"/>
      <c r="L49" s="201"/>
      <c r="M49" s="76">
        <f>+$J49/J61</f>
        <v>0.95652173913043481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9">
        <v>0</v>
      </c>
      <c r="K50" s="200"/>
      <c r="L50" s="201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9">
        <v>0</v>
      </c>
      <c r="K51" s="200"/>
      <c r="L51" s="201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9">
        <v>0</v>
      </c>
      <c r="K52" s="200"/>
      <c r="L52" s="201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9">
        <v>0</v>
      </c>
      <c r="K53" s="200"/>
      <c r="L53" s="201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9">
        <v>0</v>
      </c>
      <c r="K54" s="200"/>
      <c r="L54" s="201"/>
      <c r="M54" s="76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9">
        <v>0</v>
      </c>
      <c r="K55" s="200"/>
      <c r="L55" s="201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9">
        <v>0</v>
      </c>
      <c r="K56" s="200"/>
      <c r="L56" s="201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9">
        <v>0</v>
      </c>
      <c r="K57" s="200"/>
      <c r="L57" s="201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9">
        <v>0</v>
      </c>
      <c r="K58" s="200"/>
      <c r="L58" s="201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9">
        <v>0</v>
      </c>
      <c r="K59" s="200"/>
      <c r="L59" s="201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202">
        <f>SUM(J44:J59)</f>
        <v>23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ht="15.7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>
      <c r="A103" s="1"/>
      <c r="C103" s="5"/>
      <c r="D103" s="165" t="s">
        <v>11</v>
      </c>
      <c r="E103" s="166"/>
      <c r="F103" s="166"/>
      <c r="G103" s="166"/>
      <c r="H103" s="166"/>
      <c r="I103" s="166"/>
      <c r="J103" s="167"/>
      <c r="K103" s="50"/>
      <c r="L103" s="50"/>
      <c r="M103" s="5"/>
      <c r="N103" s="5"/>
      <c r="O103" s="5"/>
      <c r="P103" s="5"/>
      <c r="Q103" s="1"/>
    </row>
    <row r="104" spans="1:17" ht="15.75" customHeight="1" thickBot="1">
      <c r="A104" s="1"/>
      <c r="C104" s="5"/>
      <c r="D104" s="109">
        <v>1</v>
      </c>
      <c r="E104" s="92" t="s">
        <v>22</v>
      </c>
      <c r="F104" s="93"/>
      <c r="G104" s="94"/>
      <c r="H104" s="94"/>
      <c r="I104" s="95">
        <v>9</v>
      </c>
      <c r="J104" s="96">
        <f>+I104/I110</f>
        <v>0.39130434782608697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>
      <c r="A105" s="1"/>
      <c r="C105" s="5"/>
      <c r="D105" s="109">
        <v>2</v>
      </c>
      <c r="E105" s="97" t="s">
        <v>23</v>
      </c>
      <c r="F105" s="98"/>
      <c r="G105" s="94"/>
      <c r="H105" s="94"/>
      <c r="I105" s="99">
        <v>6</v>
      </c>
      <c r="J105" s="96">
        <f>I105/I110</f>
        <v>0.2608695652173913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>
      <c r="A106" s="1"/>
      <c r="C106" s="5"/>
      <c r="D106" s="109">
        <v>3</v>
      </c>
      <c r="E106" s="178" t="s">
        <v>27</v>
      </c>
      <c r="F106" s="179"/>
      <c r="G106" s="179"/>
      <c r="H106" s="180"/>
      <c r="I106" s="99">
        <v>8</v>
      </c>
      <c r="J106" s="96">
        <f>+I106/I110</f>
        <v>0.34782608695652173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>
      <c r="A107" s="1"/>
      <c r="C107" s="5"/>
      <c r="D107" s="109">
        <v>4</v>
      </c>
      <c r="E107" s="97" t="s">
        <v>24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>
      <c r="A108" s="1"/>
      <c r="C108" s="5"/>
      <c r="D108" s="110">
        <v>5</v>
      </c>
      <c r="E108" s="97" t="s">
        <v>25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>
      <c r="A110" s="1"/>
      <c r="C110" s="5"/>
      <c r="D110" s="103"/>
      <c r="E110" s="103"/>
      <c r="F110" s="103"/>
      <c r="G110" s="104"/>
      <c r="H110" s="105" t="s">
        <v>5</v>
      </c>
      <c r="I110" s="106">
        <f>SUM(I104:I109)</f>
        <v>23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>
      <c r="A113" s="1"/>
      <c r="C113" s="5"/>
      <c r="D113" s="168"/>
      <c r="E113" s="168"/>
      <c r="F113" s="168"/>
      <c r="G113" s="168"/>
      <c r="H113" s="168"/>
      <c r="I113" s="168"/>
      <c r="J113" s="168"/>
      <c r="K113" s="50"/>
      <c r="L113" s="50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12</v>
      </c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>
      <c r="A140" s="1"/>
      <c r="C140" s="5"/>
      <c r="D140" s="5"/>
      <c r="E140" s="169" t="s">
        <v>13</v>
      </c>
      <c r="F140" s="170"/>
      <c r="G140" s="170"/>
      <c r="H140" s="170"/>
      <c r="I140" s="170"/>
      <c r="J140" s="171"/>
      <c r="K140" s="50"/>
      <c r="L140" s="50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172" t="s">
        <v>14</v>
      </c>
      <c r="F141" s="173"/>
      <c r="G141" s="173"/>
      <c r="H141" s="173"/>
      <c r="I141" s="174"/>
      <c r="J141" s="20">
        <v>85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>
      <c r="A142" s="1"/>
      <c r="C142" s="5"/>
      <c r="D142" s="5"/>
      <c r="E142" s="5"/>
      <c r="F142" s="5"/>
      <c r="G142" s="5"/>
      <c r="H142" s="5"/>
      <c r="I142" s="21" t="s">
        <v>5</v>
      </c>
      <c r="J142" s="11">
        <v>85</v>
      </c>
      <c r="K142" s="57"/>
      <c r="L142" s="57"/>
      <c r="M142" s="5"/>
      <c r="N142" s="5"/>
      <c r="O142" s="5"/>
      <c r="P142" s="5"/>
      <c r="Q142" s="1"/>
    </row>
    <row r="143" spans="1:17" ht="15.75" customHeigh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81" t="s">
        <v>15</v>
      </c>
      <c r="F147" s="205"/>
      <c r="G147" s="205"/>
      <c r="H147" s="205"/>
      <c r="I147" s="205"/>
      <c r="J147" s="183"/>
      <c r="K147" s="58"/>
      <c r="L147" s="58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72" t="s">
        <v>16</v>
      </c>
      <c r="F148" s="173"/>
      <c r="G148" s="173"/>
      <c r="H148" s="173"/>
      <c r="I148" s="174"/>
      <c r="J148" s="22">
        <v>1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5"/>
      <c r="F149" s="5"/>
      <c r="G149" s="5"/>
      <c r="H149" s="5"/>
      <c r="I149" s="21" t="s">
        <v>5</v>
      </c>
      <c r="J149" s="11">
        <v>1</v>
      </c>
      <c r="K149" s="57"/>
      <c r="L149" s="57"/>
      <c r="M149" s="5"/>
      <c r="N149" s="5"/>
      <c r="O149" s="5"/>
      <c r="P149" s="5"/>
      <c r="Q149" s="1"/>
    </row>
    <row r="150" spans="1:17" ht="15.75" customHeight="1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>
      <c r="A153" s="1"/>
      <c r="C153" s="5"/>
      <c r="D153" s="5"/>
      <c r="E153" s="181" t="s">
        <v>17</v>
      </c>
      <c r="F153" s="205"/>
      <c r="G153" s="205"/>
      <c r="H153" s="205"/>
      <c r="I153" s="205"/>
      <c r="J153" s="183"/>
      <c r="K153" s="58"/>
      <c r="L153" s="58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172" t="s">
        <v>17</v>
      </c>
      <c r="F154" s="173"/>
      <c r="G154" s="173"/>
      <c r="H154" s="173"/>
      <c r="I154" s="174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>
      <c r="A155" s="1"/>
      <c r="C155" s="5"/>
      <c r="D155" s="5"/>
      <c r="E155" s="23"/>
      <c r="F155" s="23"/>
      <c r="G155" s="23"/>
      <c r="H155" s="23"/>
      <c r="I155" s="21" t="s">
        <v>5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5" t="s">
        <v>37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>
      <c r="A160" s="1"/>
      <c r="C160" s="5"/>
      <c r="D160" s="169" t="s">
        <v>18</v>
      </c>
      <c r="E160" s="170"/>
      <c r="F160" s="170"/>
      <c r="G160" s="170"/>
      <c r="H160" s="170"/>
      <c r="I160" s="170"/>
      <c r="J160" s="171"/>
      <c r="K160" s="50"/>
      <c r="L160" s="50"/>
      <c r="M160" s="5"/>
      <c r="N160" s="5"/>
      <c r="O160" s="5"/>
      <c r="P160" s="5"/>
      <c r="Q160" s="1"/>
    </row>
    <row r="161" spans="1:17" ht="15.75" thickBot="1">
      <c r="A161" s="1"/>
      <c r="C161" s="5"/>
      <c r="D161" s="24">
        <v>1</v>
      </c>
      <c r="E161" s="175" t="str">
        <f>+'[1]ACUM-MAYO'!A162</f>
        <v>ORDINARIA</v>
      </c>
      <c r="F161" s="176"/>
      <c r="G161" s="176"/>
      <c r="H161" s="177"/>
      <c r="I161" s="52">
        <v>20</v>
      </c>
      <c r="J161" s="25">
        <f>I161/I166</f>
        <v>0.90909090909090906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>
      <c r="A162" s="1"/>
      <c r="C162" s="5"/>
      <c r="D162" s="24">
        <v>2</v>
      </c>
      <c r="E162" s="175" t="str">
        <f>+'[1]ACUM-MAYO'!A163</f>
        <v>FUNDAMENTAL</v>
      </c>
      <c r="F162" s="176"/>
      <c r="G162" s="176"/>
      <c r="H162" s="177"/>
      <c r="I162" s="52">
        <v>2</v>
      </c>
      <c r="J162" s="26">
        <f>I162/I166</f>
        <v>9.0909090909090912E-2</v>
      </c>
      <c r="K162" s="59"/>
      <c r="L162" s="59"/>
      <c r="M162" s="5"/>
      <c r="N162" s="5"/>
      <c r="O162" s="5"/>
      <c r="P162" s="5"/>
      <c r="Q162" s="1"/>
    </row>
    <row r="163" spans="1:17" ht="15.75" thickBot="1">
      <c r="A163" s="1"/>
      <c r="C163" s="5"/>
      <c r="D163" s="27">
        <v>4</v>
      </c>
      <c r="E163" s="175" t="str">
        <f>+'[1]ACUM-MAYO'!A165</f>
        <v>RESERVADA</v>
      </c>
      <c r="F163" s="176"/>
      <c r="G163" s="176"/>
      <c r="H163" s="177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>
      <c r="A164" s="1"/>
      <c r="C164" s="5"/>
      <c r="D164" s="24">
        <v>3</v>
      </c>
      <c r="E164" s="175" t="s">
        <v>26</v>
      </c>
      <c r="F164" s="176"/>
      <c r="G164" s="176"/>
      <c r="H164" s="177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>
      <c r="A166" s="1"/>
      <c r="C166" s="5"/>
      <c r="D166" s="15"/>
      <c r="E166" s="31"/>
      <c r="F166" s="31"/>
      <c r="G166" s="31"/>
      <c r="H166" s="53" t="s">
        <v>5</v>
      </c>
      <c r="I166" s="11">
        <f>SUM(I161:I165)</f>
        <v>22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>
      <c r="A189" s="1"/>
      <c r="C189" s="5"/>
      <c r="D189" s="169" t="s">
        <v>19</v>
      </c>
      <c r="E189" s="170"/>
      <c r="F189" s="170"/>
      <c r="G189" s="170"/>
      <c r="H189" s="170"/>
      <c r="I189" s="170"/>
      <c r="J189" s="171"/>
      <c r="K189" s="50"/>
      <c r="L189" s="50"/>
      <c r="M189" s="5"/>
      <c r="N189" s="5"/>
      <c r="O189" s="5"/>
      <c r="P189" s="5"/>
      <c r="Q189" s="1"/>
    </row>
    <row r="190" spans="1:17" ht="15.75" thickBot="1">
      <c r="A190" s="1"/>
      <c r="C190" s="5"/>
      <c r="D190" s="24">
        <v>1</v>
      </c>
      <c r="E190" s="175" t="str">
        <f>+'[1]ACUM-MAYO'!A173</f>
        <v>ECONOMICA ADMINISTRATIVA</v>
      </c>
      <c r="F190" s="176"/>
      <c r="G190" s="176"/>
      <c r="H190" s="177"/>
      <c r="I190" s="52">
        <v>23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>
      <c r="A191" s="1"/>
      <c r="C191" s="5"/>
      <c r="D191" s="24">
        <v>2</v>
      </c>
      <c r="E191" s="175" t="str">
        <f>+'[1]ACUM-MAYO'!A174</f>
        <v>TRAMITE</v>
      </c>
      <c r="F191" s="176"/>
      <c r="G191" s="176"/>
      <c r="H191" s="177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>
      <c r="A192" s="1"/>
      <c r="C192" s="5"/>
      <c r="D192" s="24">
        <v>3</v>
      </c>
      <c r="E192" s="175" t="str">
        <f>+'[1]ACUM-MAYO'!A175</f>
        <v>SERV. PUB.</v>
      </c>
      <c r="F192" s="176"/>
      <c r="G192" s="176"/>
      <c r="H192" s="177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>
      <c r="A193" s="1"/>
      <c r="C193" s="5"/>
      <c r="D193" s="24">
        <v>4</v>
      </c>
      <c r="E193" s="175" t="str">
        <f>+'[1]ACUM-MAYO'!A176</f>
        <v>LEGAL</v>
      </c>
      <c r="F193" s="176"/>
      <c r="G193" s="176"/>
      <c r="H193" s="177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>
      <c r="A195" s="1"/>
      <c r="C195" s="5"/>
      <c r="D195" s="15"/>
      <c r="E195" s="15"/>
      <c r="F195" s="15"/>
      <c r="G195" s="15"/>
      <c r="H195" s="18" t="s">
        <v>5</v>
      </c>
      <c r="I195" s="11">
        <f>SUM(I190:I193)</f>
        <v>23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>
      <c r="A218" s="1"/>
      <c r="C218" s="5"/>
      <c r="D218" s="169" t="s">
        <v>20</v>
      </c>
      <c r="E218" s="170"/>
      <c r="F218" s="170"/>
      <c r="G218" s="170"/>
      <c r="H218" s="170"/>
      <c r="I218" s="170"/>
      <c r="J218" s="171"/>
      <c r="K218" s="50"/>
      <c r="L218" s="50"/>
      <c r="M218" s="5"/>
      <c r="N218" s="5"/>
      <c r="O218" s="5"/>
      <c r="P218" s="5"/>
      <c r="Q218" s="1"/>
    </row>
    <row r="219" spans="1:17" ht="15.75" thickBot="1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14</v>
      </c>
      <c r="J219" s="34">
        <f>I219/I224</f>
        <v>0.63636363636363635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3</v>
      </c>
      <c r="J220" s="34">
        <f>I220/I224</f>
        <v>0.13636363636363635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5</v>
      </c>
      <c r="J221" s="34">
        <f>I221/I224</f>
        <v>0.22727272727272727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>
      <c r="A222" s="1"/>
      <c r="C222" s="5"/>
      <c r="D222" s="24">
        <v>4</v>
      </c>
      <c r="E222" s="39" t="str">
        <f>+'[1]ACUM-MAYO'!A189</f>
        <v>LISTAS</v>
      </c>
      <c r="F222" s="40"/>
      <c r="G222" s="43"/>
      <c r="H222" s="44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>
      <c r="A224" s="1"/>
      <c r="C224" s="5"/>
      <c r="D224" s="15"/>
      <c r="E224" s="31"/>
      <c r="F224" s="31"/>
      <c r="G224" s="31"/>
      <c r="H224" s="18" t="s">
        <v>5</v>
      </c>
      <c r="I224" s="11">
        <f>SUM(I219:I223)</f>
        <v>22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>
      <c r="A247" s="1"/>
      <c r="C247" s="5"/>
      <c r="D247" s="181" t="s">
        <v>29</v>
      </c>
      <c r="E247" s="182"/>
      <c r="F247" s="182"/>
      <c r="G247" s="183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>
      <c r="A248" s="1"/>
      <c r="C248" s="5"/>
      <c r="D248" s="10">
        <v>1</v>
      </c>
      <c r="E248" s="209" t="s">
        <v>30</v>
      </c>
      <c r="F248" s="210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>
      <c r="A249" s="1"/>
      <c r="C249" s="45"/>
      <c r="D249" s="10">
        <v>2</v>
      </c>
      <c r="E249" s="209" t="s">
        <v>31</v>
      </c>
      <c r="F249" s="210"/>
      <c r="G249" s="63">
        <v>17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>
      <c r="A250" s="1"/>
      <c r="C250" s="46"/>
      <c r="D250" s="10">
        <v>3</v>
      </c>
      <c r="E250" s="209" t="s">
        <v>32</v>
      </c>
      <c r="F250" s="210"/>
      <c r="G250" s="63">
        <v>1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>
      <c r="A251" s="1"/>
      <c r="C251" s="46"/>
      <c r="D251" s="10">
        <v>4</v>
      </c>
      <c r="E251" s="209" t="s">
        <v>33</v>
      </c>
      <c r="F251" s="210"/>
      <c r="G251" s="63">
        <v>1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>
      <c r="A252" s="1"/>
      <c r="C252" s="46"/>
      <c r="D252" s="10">
        <v>5</v>
      </c>
      <c r="E252" s="209" t="s">
        <v>34</v>
      </c>
      <c r="F252" s="210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>
      <c r="A253" s="1"/>
      <c r="C253" s="46"/>
      <c r="D253" s="114">
        <v>6</v>
      </c>
      <c r="E253" s="187" t="s">
        <v>35</v>
      </c>
      <c r="F253" s="188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>
      <c r="A254" s="1"/>
      <c r="C254" s="46"/>
      <c r="D254" s="10">
        <v>7</v>
      </c>
      <c r="E254" s="189" t="s">
        <v>36</v>
      </c>
      <c r="F254" s="190"/>
      <c r="G254" s="116">
        <v>3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6" customHeight="1" thickBot="1">
      <c r="A255" s="1"/>
      <c r="C255" s="46"/>
      <c r="D255" s="5"/>
      <c r="E255" s="186"/>
      <c r="F255" s="186"/>
      <c r="G255" s="51"/>
      <c r="H255" s="51"/>
      <c r="I255" s="5"/>
      <c r="J255" s="5"/>
      <c r="K255" s="5"/>
      <c r="L255" s="1"/>
      <c r="M255" s="48"/>
    </row>
    <row r="256" spans="1:17" ht="20.25" hidden="1" customHeight="1" thickBot="1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hidden="1" customHeight="1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hidden="1" customHeight="1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hidden="1" customHeight="1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hidden="1" customHeight="1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hidden="1" customHeight="1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hidden="1" customHeight="1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hidden="1" customHeight="1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4.5" hidden="1" customHeight="1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hidden="1" customHeight="1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hidden="1" customHeight="1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hidden="1" customHeight="1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hidden="1" customHeight="1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hidden="1" customHeight="1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hidden="1" customHeight="1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hidden="1" customHeight="1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hidden="1" customHeight="1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hidden="1" customHeight="1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hidden="1" customHeight="1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hidden="1" customHeight="1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1.25" hidden="1" customHeight="1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hidden="1" customHeight="1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hidden="1" customHeight="1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hidden="1" customHeight="1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hidden="1" customHeight="1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hidden="1" customHeight="1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hidden="1" customHeight="1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hidden="1" customHeight="1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hidden="1" customHeight="1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hidden="1" customHeight="1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hidden="1" customHeight="1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hidden="1" customHeight="1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hidden="1" customHeight="1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hidden="1" customHeight="1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hidden="1" customHeight="1" thickBot="1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5.25" hidden="1" customHeight="1" thickBot="1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hidden="1" customHeight="1" thickBot="1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hidden="1" customHeight="1" thickBot="1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hidden="1" customHeight="1" thickBot="1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hidden="1" customHeight="1" thickBot="1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hidden="1" customHeight="1" thickBot="1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hidden="1" customHeight="1" thickBot="1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hidden="1" customHeight="1" thickBot="1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hidden="1" customHeight="1" thickBot="1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hidden="1" customHeight="1" thickBot="1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hidden="1" customHeight="1" thickBot="1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hidden="1" customHeight="1" thickBot="1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hidden="1" customHeight="1" thickBot="1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hidden="1" customHeight="1" thickBot="1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hidden="1" customHeight="1" thickBot="1">
      <c r="A305" s="1"/>
      <c r="L305" s="1"/>
      <c r="M305" s="48"/>
    </row>
    <row r="306" spans="1:17" ht="15.75" customHeight="1" thickBot="1">
      <c r="A306" s="1"/>
      <c r="C306" s="46"/>
      <c r="D306" s="5"/>
      <c r="E306" s="184" t="s">
        <v>5</v>
      </c>
      <c r="F306" s="185"/>
      <c r="G306" s="64">
        <f>SUM(G248:G254)</f>
        <v>22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>
      <c r="A308" s="1"/>
      <c r="B308" s="163" t="s">
        <v>21</v>
      </c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"/>
      <c r="Q308" s="48"/>
    </row>
    <row r="309" spans="1:17" ht="15.75" customHeight="1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>
      <c r="A317" s="1"/>
      <c r="P317" s="49"/>
      <c r="Q317" s="47"/>
    </row>
    <row r="318" spans="1:17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>
      <c r="A341" s="1"/>
      <c r="C341" s="5"/>
      <c r="M341" s="5"/>
      <c r="N341" s="5"/>
      <c r="O341" s="5"/>
      <c r="P341" s="5"/>
      <c r="Q341" s="1"/>
    </row>
    <row r="342" spans="1:17">
      <c r="A342" s="1"/>
      <c r="C342" s="5"/>
      <c r="M342" s="5"/>
      <c r="N342" s="5"/>
      <c r="O342" s="5"/>
      <c r="P342" s="5"/>
      <c r="Q342" s="1"/>
    </row>
    <row r="343" spans="1:17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>
      <c r="A350" s="66"/>
      <c r="B350" s="66"/>
      <c r="C350" s="66"/>
    </row>
    <row r="351" spans="1:17">
      <c r="A351" s="66"/>
      <c r="B351" s="66"/>
      <c r="C351" s="66"/>
    </row>
    <row r="352" spans="1:17">
      <c r="A352" s="66"/>
      <c r="B352" s="66"/>
      <c r="C352" s="66"/>
    </row>
    <row r="353" spans="1:3">
      <c r="A353" s="66"/>
      <c r="B353" s="66"/>
      <c r="C353" s="66"/>
    </row>
    <row r="354" spans="1:3">
      <c r="A354" s="66"/>
      <c r="B354" s="66"/>
      <c r="C354" s="66"/>
    </row>
    <row r="355" spans="1:3">
      <c r="A355" s="66"/>
      <c r="B355" s="66"/>
      <c r="C355" s="66"/>
    </row>
    <row r="356" spans="1:3">
      <c r="A356" s="66"/>
      <c r="B356" s="66"/>
      <c r="C356" s="66"/>
    </row>
  </sheetData>
  <mergeCells count="53">
    <mergeCell ref="E248:F248"/>
    <mergeCell ref="E249:F249"/>
    <mergeCell ref="E250:F250"/>
    <mergeCell ref="E251:F251"/>
    <mergeCell ref="E252:F252"/>
    <mergeCell ref="J44:L44"/>
    <mergeCell ref="J45:L45"/>
    <mergeCell ref="J46:L46"/>
    <mergeCell ref="E162:H162"/>
    <mergeCell ref="E163:H163"/>
    <mergeCell ref="E148:I148"/>
    <mergeCell ref="E153:J153"/>
    <mergeCell ref="E154:I154"/>
    <mergeCell ref="D160:J160"/>
    <mergeCell ref="E161:H161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E192:H192"/>
    <mergeCell ref="J57:L57"/>
    <mergeCell ref="J58:L58"/>
    <mergeCell ref="J59:L59"/>
    <mergeCell ref="J61:L61"/>
    <mergeCell ref="E191:H191"/>
    <mergeCell ref="E147:J147"/>
    <mergeCell ref="B13:O13"/>
    <mergeCell ref="B14:O14"/>
    <mergeCell ref="D43:M43"/>
    <mergeCell ref="C20:F20"/>
    <mergeCell ref="H20:L20"/>
    <mergeCell ref="B308:O308"/>
    <mergeCell ref="D103:J103"/>
    <mergeCell ref="D113:J113"/>
    <mergeCell ref="E140:J140"/>
    <mergeCell ref="E141:I141"/>
    <mergeCell ref="E164:H164"/>
    <mergeCell ref="D189:J189"/>
    <mergeCell ref="E190:H190"/>
    <mergeCell ref="E106:H106"/>
    <mergeCell ref="D247:G247"/>
    <mergeCell ref="E306:F306"/>
    <mergeCell ref="E193:H193"/>
    <mergeCell ref="D218:J218"/>
    <mergeCell ref="E255:F255"/>
    <mergeCell ref="E253:F253"/>
    <mergeCell ref="E254:F254"/>
  </mergeCells>
  <pageMargins left="0.19685039370078741" right="0.19685039370078741" top="0.74803149606299213" bottom="0.74803149606299213" header="0.31496062992125984" footer="0.31496062992125984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56"/>
  <sheetViews>
    <sheetView zoomScale="80" zoomScaleNormal="80" workbookViewId="0">
      <selection activeCell="I253" sqref="I253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1" t="s">
        <v>28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3"/>
      <c r="Q13" s="1"/>
    </row>
    <row r="14" spans="1:17" ht="43.5" customHeight="1" thickBot="1">
      <c r="A14" s="1"/>
      <c r="B14" s="193" t="s">
        <v>39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96" t="s">
        <v>0</v>
      </c>
      <c r="D20" s="197"/>
      <c r="E20" s="197"/>
      <c r="F20" s="198"/>
      <c r="G20" s="67"/>
      <c r="H20" s="196" t="s">
        <v>1</v>
      </c>
      <c r="I20" s="197"/>
      <c r="J20" s="197"/>
      <c r="K20" s="197"/>
      <c r="L20" s="198"/>
      <c r="M20" s="61"/>
      <c r="N20" s="61"/>
      <c r="O20" s="61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23</v>
      </c>
      <c r="D22" s="119">
        <v>5</v>
      </c>
      <c r="E22" s="119">
        <v>1</v>
      </c>
      <c r="F22" s="74">
        <v>29</v>
      </c>
      <c r="G22" s="75"/>
      <c r="H22" s="72">
        <v>13</v>
      </c>
      <c r="I22" s="72">
        <v>13</v>
      </c>
      <c r="J22" s="72">
        <v>0</v>
      </c>
      <c r="K22" s="72">
        <v>3</v>
      </c>
      <c r="L22" s="74">
        <f>SUM(H22:K22)</f>
        <v>29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0.7931034482758621</v>
      </c>
      <c r="D23" s="77">
        <f>+D22/F22</f>
        <v>0.17241379310344829</v>
      </c>
      <c r="E23" s="78">
        <f>+E22/F22</f>
        <v>3.4482758620689655E-2</v>
      </c>
      <c r="F23" s="79">
        <f>SUM(C23:E23)</f>
        <v>1</v>
      </c>
      <c r="G23" s="75"/>
      <c r="H23" s="76">
        <f>+H22/L22</f>
        <v>0.44827586206896552</v>
      </c>
      <c r="I23" s="76">
        <f>+I22/L22</f>
        <v>0.44827586206896552</v>
      </c>
      <c r="J23" s="76">
        <f>+J22/L22</f>
        <v>0</v>
      </c>
      <c r="K23" s="76">
        <f>+K22/L22</f>
        <v>0.10344827586206896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95" t="s">
        <v>10</v>
      </c>
      <c r="E43" s="195"/>
      <c r="F43" s="195"/>
      <c r="G43" s="195"/>
      <c r="H43" s="195"/>
      <c r="I43" s="195"/>
      <c r="J43" s="195"/>
      <c r="K43" s="195"/>
      <c r="L43" s="195"/>
      <c r="M43" s="195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06">
        <v>0</v>
      </c>
      <c r="K44" s="207"/>
      <c r="L44" s="208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9">
        <v>0</v>
      </c>
      <c r="K45" s="200"/>
      <c r="L45" s="201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9">
        <v>0</v>
      </c>
      <c r="K46" s="200"/>
      <c r="L46" s="201"/>
      <c r="M46" s="76">
        <f>+$J46/$J61</f>
        <v>0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9">
        <v>0</v>
      </c>
      <c r="K47" s="200"/>
      <c r="L47" s="201"/>
      <c r="M47" s="76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9">
        <v>0</v>
      </c>
      <c r="K48" s="200"/>
      <c r="L48" s="201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9">
        <v>29</v>
      </c>
      <c r="K49" s="200"/>
      <c r="L49" s="201"/>
      <c r="M49" s="76">
        <f>+$J49/J61</f>
        <v>1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9">
        <v>0</v>
      </c>
      <c r="K50" s="200"/>
      <c r="L50" s="201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9">
        <v>0</v>
      </c>
      <c r="K51" s="200"/>
      <c r="L51" s="201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9">
        <v>0</v>
      </c>
      <c r="K52" s="200"/>
      <c r="L52" s="201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9">
        <v>0</v>
      </c>
      <c r="K53" s="200"/>
      <c r="L53" s="201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9">
        <v>0</v>
      </c>
      <c r="K54" s="200"/>
      <c r="L54" s="201"/>
      <c r="M54" s="76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9">
        <v>0</v>
      </c>
      <c r="K55" s="200"/>
      <c r="L55" s="201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9">
        <v>0</v>
      </c>
      <c r="K56" s="200"/>
      <c r="L56" s="201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9">
        <v>0</v>
      </c>
      <c r="K57" s="200"/>
      <c r="L57" s="201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9">
        <v>0</v>
      </c>
      <c r="K58" s="200"/>
      <c r="L58" s="201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9">
        <v>0</v>
      </c>
      <c r="K59" s="200"/>
      <c r="L59" s="201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202">
        <f>SUM(J44:J59)</f>
        <v>29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ht="15.7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>
      <c r="A103" s="1"/>
      <c r="C103" s="5"/>
      <c r="D103" s="165" t="s">
        <v>11</v>
      </c>
      <c r="E103" s="166"/>
      <c r="F103" s="166"/>
      <c r="G103" s="166"/>
      <c r="H103" s="166"/>
      <c r="I103" s="166"/>
      <c r="J103" s="167"/>
      <c r="K103" s="123"/>
      <c r="L103" s="123"/>
      <c r="M103" s="5"/>
      <c r="N103" s="5"/>
      <c r="O103" s="5"/>
      <c r="P103" s="5"/>
      <c r="Q103" s="1"/>
    </row>
    <row r="104" spans="1:17" ht="15.75" customHeight="1" thickBot="1">
      <c r="A104" s="1"/>
      <c r="C104" s="5"/>
      <c r="D104" s="109">
        <v>1</v>
      </c>
      <c r="E104" s="92" t="s">
        <v>22</v>
      </c>
      <c r="F104" s="93"/>
      <c r="G104" s="94"/>
      <c r="H104" s="94"/>
      <c r="I104" s="95">
        <v>8</v>
      </c>
      <c r="J104" s="96">
        <f>+I104/I110</f>
        <v>0.27586206896551724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>
      <c r="A105" s="1"/>
      <c r="C105" s="5"/>
      <c r="D105" s="109">
        <v>2</v>
      </c>
      <c r="E105" s="97" t="s">
        <v>23</v>
      </c>
      <c r="F105" s="98"/>
      <c r="G105" s="94"/>
      <c r="H105" s="94"/>
      <c r="I105" s="99">
        <v>12</v>
      </c>
      <c r="J105" s="96">
        <f>I105/I110</f>
        <v>0.41379310344827586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>
      <c r="A106" s="1"/>
      <c r="C106" s="5"/>
      <c r="D106" s="109">
        <v>3</v>
      </c>
      <c r="E106" s="178" t="s">
        <v>27</v>
      </c>
      <c r="F106" s="179"/>
      <c r="G106" s="179"/>
      <c r="H106" s="180"/>
      <c r="I106" s="99">
        <v>9</v>
      </c>
      <c r="J106" s="96">
        <f>+I106/I110</f>
        <v>0.31034482758620691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>
      <c r="A107" s="1"/>
      <c r="C107" s="5"/>
      <c r="D107" s="109">
        <v>4</v>
      </c>
      <c r="E107" s="97" t="s">
        <v>24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>
      <c r="A108" s="1"/>
      <c r="C108" s="5"/>
      <c r="D108" s="110">
        <v>5</v>
      </c>
      <c r="E108" s="97" t="s">
        <v>25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>
      <c r="A110" s="1"/>
      <c r="C110" s="5"/>
      <c r="D110" s="103"/>
      <c r="E110" s="103"/>
      <c r="F110" s="103"/>
      <c r="G110" s="104"/>
      <c r="H110" s="105" t="s">
        <v>5</v>
      </c>
      <c r="I110" s="106">
        <f>SUM(I104:I109)</f>
        <v>29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>
      <c r="A113" s="1"/>
      <c r="C113" s="5"/>
      <c r="D113" s="168"/>
      <c r="E113" s="168"/>
      <c r="F113" s="168"/>
      <c r="G113" s="168"/>
      <c r="H113" s="168"/>
      <c r="I113" s="168"/>
      <c r="J113" s="168"/>
      <c r="K113" s="123"/>
      <c r="L113" s="123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12</v>
      </c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>
      <c r="A140" s="1"/>
      <c r="C140" s="5"/>
      <c r="D140" s="5"/>
      <c r="E140" s="169" t="s">
        <v>13</v>
      </c>
      <c r="F140" s="170"/>
      <c r="G140" s="170"/>
      <c r="H140" s="170"/>
      <c r="I140" s="170"/>
      <c r="J140" s="171"/>
      <c r="K140" s="123"/>
      <c r="L140" s="123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172" t="s">
        <v>14</v>
      </c>
      <c r="F141" s="173"/>
      <c r="G141" s="173"/>
      <c r="H141" s="173"/>
      <c r="I141" s="174"/>
      <c r="J141" s="20">
        <v>83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>
      <c r="A142" s="1"/>
      <c r="C142" s="5"/>
      <c r="D142" s="5"/>
      <c r="E142" s="5"/>
      <c r="F142" s="5"/>
      <c r="G142" s="5"/>
      <c r="H142" s="5"/>
      <c r="I142" s="21" t="s">
        <v>5</v>
      </c>
      <c r="J142" s="11">
        <v>83</v>
      </c>
      <c r="K142" s="57"/>
      <c r="L142" s="57"/>
      <c r="M142" s="5"/>
      <c r="N142" s="5"/>
      <c r="O142" s="5"/>
      <c r="P142" s="5"/>
      <c r="Q142" s="1"/>
    </row>
    <row r="143" spans="1:17" ht="15.75" customHeigh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81" t="s">
        <v>15</v>
      </c>
      <c r="F147" s="205"/>
      <c r="G147" s="205"/>
      <c r="H147" s="205"/>
      <c r="I147" s="205"/>
      <c r="J147" s="183"/>
      <c r="K147" s="58"/>
      <c r="L147" s="58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72" t="s">
        <v>16</v>
      </c>
      <c r="F148" s="173"/>
      <c r="G148" s="173"/>
      <c r="H148" s="173"/>
      <c r="I148" s="174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5"/>
      <c r="F149" s="5"/>
      <c r="G149" s="5"/>
      <c r="H149" s="5"/>
      <c r="I149" s="21" t="s">
        <v>5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>
      <c r="A153" s="1"/>
      <c r="C153" s="5"/>
      <c r="D153" s="5"/>
      <c r="E153" s="181" t="s">
        <v>17</v>
      </c>
      <c r="F153" s="205"/>
      <c r="G153" s="205"/>
      <c r="H153" s="205"/>
      <c r="I153" s="205"/>
      <c r="J153" s="183"/>
      <c r="K153" s="58"/>
      <c r="L153" s="58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172" t="s">
        <v>17</v>
      </c>
      <c r="F154" s="173"/>
      <c r="G154" s="173"/>
      <c r="H154" s="173"/>
      <c r="I154" s="174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>
      <c r="A155" s="1"/>
      <c r="C155" s="5"/>
      <c r="D155" s="5"/>
      <c r="E155" s="23"/>
      <c r="F155" s="23"/>
      <c r="G155" s="23"/>
      <c r="H155" s="23"/>
      <c r="I155" s="21" t="s">
        <v>5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5" t="s">
        <v>37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>
      <c r="A160" s="1"/>
      <c r="C160" s="5"/>
      <c r="D160" s="169" t="s">
        <v>18</v>
      </c>
      <c r="E160" s="170"/>
      <c r="F160" s="170"/>
      <c r="G160" s="170"/>
      <c r="H160" s="170"/>
      <c r="I160" s="170"/>
      <c r="J160" s="171"/>
      <c r="K160" s="123"/>
      <c r="L160" s="123"/>
      <c r="M160" s="5"/>
      <c r="N160" s="5"/>
      <c r="O160" s="5"/>
      <c r="P160" s="5"/>
      <c r="Q160" s="1"/>
    </row>
    <row r="161" spans="1:17" ht="15.75" thickBot="1">
      <c r="A161" s="1"/>
      <c r="C161" s="5"/>
      <c r="D161" s="24">
        <v>1</v>
      </c>
      <c r="E161" s="175" t="str">
        <f>+'[1]ACUM-MAYO'!A162</f>
        <v>ORDINARIA</v>
      </c>
      <c r="F161" s="176"/>
      <c r="G161" s="176"/>
      <c r="H161" s="177"/>
      <c r="I161" s="52">
        <v>17</v>
      </c>
      <c r="J161" s="25">
        <f>I161/I166</f>
        <v>0.58620689655172409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>
      <c r="A162" s="1"/>
      <c r="C162" s="5"/>
      <c r="D162" s="24">
        <v>2</v>
      </c>
      <c r="E162" s="175" t="str">
        <f>+'[1]ACUM-MAYO'!A163</f>
        <v>FUNDAMENTAL</v>
      </c>
      <c r="F162" s="176"/>
      <c r="G162" s="176"/>
      <c r="H162" s="177"/>
      <c r="I162" s="52">
        <v>8</v>
      </c>
      <c r="J162" s="26">
        <f>I162/I166</f>
        <v>0.27586206896551724</v>
      </c>
      <c r="K162" s="59"/>
      <c r="L162" s="59"/>
      <c r="M162" s="5"/>
      <c r="N162" s="5"/>
      <c r="O162" s="5"/>
      <c r="P162" s="5"/>
      <c r="Q162" s="1"/>
    </row>
    <row r="163" spans="1:17" ht="15.75" thickBot="1">
      <c r="A163" s="1"/>
      <c r="C163" s="5"/>
      <c r="D163" s="122">
        <v>4</v>
      </c>
      <c r="E163" s="175" t="str">
        <f>+'[1]ACUM-MAYO'!A165</f>
        <v>RESERVADA</v>
      </c>
      <c r="F163" s="176"/>
      <c r="G163" s="176"/>
      <c r="H163" s="177"/>
      <c r="I163" s="52">
        <v>4</v>
      </c>
      <c r="J163" s="26">
        <f>I163/I166</f>
        <v>0.13793103448275862</v>
      </c>
      <c r="K163" s="59"/>
      <c r="L163" s="59"/>
      <c r="M163" s="5"/>
      <c r="N163" s="5"/>
      <c r="O163" s="5"/>
      <c r="P163" s="5"/>
      <c r="Q163" s="1"/>
    </row>
    <row r="164" spans="1:17" ht="15.75" thickBot="1">
      <c r="A164" s="1"/>
      <c r="C164" s="5"/>
      <c r="D164" s="24">
        <v>3</v>
      </c>
      <c r="E164" s="175" t="s">
        <v>26</v>
      </c>
      <c r="F164" s="176"/>
      <c r="G164" s="176"/>
      <c r="H164" s="177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>
      <c r="A166" s="1"/>
      <c r="C166" s="5"/>
      <c r="D166" s="15"/>
      <c r="E166" s="31"/>
      <c r="F166" s="31"/>
      <c r="G166" s="31"/>
      <c r="H166" s="53" t="s">
        <v>5</v>
      </c>
      <c r="I166" s="11">
        <f>SUM(I161:I165)</f>
        <v>29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>
      <c r="A189" s="1"/>
      <c r="C189" s="5"/>
      <c r="D189" s="169" t="s">
        <v>19</v>
      </c>
      <c r="E189" s="170"/>
      <c r="F189" s="170"/>
      <c r="G189" s="170"/>
      <c r="H189" s="170"/>
      <c r="I189" s="170"/>
      <c r="J189" s="171"/>
      <c r="K189" s="123"/>
      <c r="L189" s="123"/>
      <c r="M189" s="5"/>
      <c r="N189" s="5"/>
      <c r="O189" s="5"/>
      <c r="P189" s="5"/>
      <c r="Q189" s="1"/>
    </row>
    <row r="190" spans="1:17" ht="15.75" thickBot="1">
      <c r="A190" s="1"/>
      <c r="C190" s="5"/>
      <c r="D190" s="24">
        <v>1</v>
      </c>
      <c r="E190" s="175" t="str">
        <f>+'[1]ACUM-MAYO'!A173</f>
        <v>ECONOMICA ADMINISTRATIVA</v>
      </c>
      <c r="F190" s="176"/>
      <c r="G190" s="176"/>
      <c r="H190" s="177"/>
      <c r="I190" s="52">
        <v>29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>
      <c r="A191" s="1"/>
      <c r="C191" s="5"/>
      <c r="D191" s="24">
        <v>2</v>
      </c>
      <c r="E191" s="175" t="str">
        <f>+'[1]ACUM-MAYO'!A174</f>
        <v>TRAMITE</v>
      </c>
      <c r="F191" s="176"/>
      <c r="G191" s="176"/>
      <c r="H191" s="177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>
      <c r="A192" s="1"/>
      <c r="C192" s="5"/>
      <c r="D192" s="24">
        <v>3</v>
      </c>
      <c r="E192" s="175" t="str">
        <f>+'[1]ACUM-MAYO'!A175</f>
        <v>SERV. PUB.</v>
      </c>
      <c r="F192" s="176"/>
      <c r="G192" s="176"/>
      <c r="H192" s="177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>
      <c r="A193" s="1"/>
      <c r="C193" s="5"/>
      <c r="D193" s="24">
        <v>4</v>
      </c>
      <c r="E193" s="175" t="str">
        <f>+'[1]ACUM-MAYO'!A176</f>
        <v>LEGAL</v>
      </c>
      <c r="F193" s="176"/>
      <c r="G193" s="176"/>
      <c r="H193" s="177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>
      <c r="A195" s="1"/>
      <c r="C195" s="5"/>
      <c r="D195" s="15"/>
      <c r="E195" s="15"/>
      <c r="F195" s="15"/>
      <c r="G195" s="15"/>
      <c r="H195" s="18" t="s">
        <v>5</v>
      </c>
      <c r="I195" s="11">
        <f>SUM(I190:I193)</f>
        <v>29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>
      <c r="A218" s="1"/>
      <c r="C218" s="5"/>
      <c r="D218" s="169" t="s">
        <v>20</v>
      </c>
      <c r="E218" s="170"/>
      <c r="F218" s="170"/>
      <c r="G218" s="170"/>
      <c r="H218" s="170"/>
      <c r="I218" s="170"/>
      <c r="J218" s="171"/>
      <c r="K218" s="123"/>
      <c r="L218" s="123"/>
      <c r="M218" s="5"/>
      <c r="N218" s="5"/>
      <c r="O218" s="5"/>
      <c r="P218" s="5"/>
      <c r="Q218" s="1"/>
    </row>
    <row r="219" spans="1:17" ht="15.75" thickBot="1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15</v>
      </c>
      <c r="J219" s="34">
        <f>I219/I224</f>
        <v>0.51724137931034486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11</v>
      </c>
      <c r="J220" s="34">
        <f>I220/I224</f>
        <v>0.37931034482758619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3</v>
      </c>
      <c r="J221" s="34">
        <f>I221/I224</f>
        <v>0.10344827586206896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>
      <c r="A222" s="1"/>
      <c r="C222" s="5"/>
      <c r="D222" s="24">
        <v>4</v>
      </c>
      <c r="E222" s="39" t="str">
        <f>+'[1]ACUM-MAYO'!A189</f>
        <v>LISTAS</v>
      </c>
      <c r="F222" s="40"/>
      <c r="G222" s="120"/>
      <c r="H222" s="121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>
      <c r="A224" s="1"/>
      <c r="C224" s="5"/>
      <c r="D224" s="15"/>
      <c r="E224" s="31"/>
      <c r="F224" s="31"/>
      <c r="G224" s="31"/>
      <c r="H224" s="18" t="s">
        <v>5</v>
      </c>
      <c r="I224" s="11">
        <f>SUM(I219:I223)</f>
        <v>29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>
      <c r="A247" s="1"/>
      <c r="C247" s="5"/>
      <c r="D247" s="181" t="s">
        <v>29</v>
      </c>
      <c r="E247" s="182"/>
      <c r="F247" s="182"/>
      <c r="G247" s="183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>
      <c r="A248" s="1"/>
      <c r="C248" s="5"/>
      <c r="D248" s="10">
        <v>1</v>
      </c>
      <c r="E248" s="209" t="s">
        <v>30</v>
      </c>
      <c r="F248" s="210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>
      <c r="A249" s="1"/>
      <c r="C249" s="45"/>
      <c r="D249" s="10">
        <v>2</v>
      </c>
      <c r="E249" s="209" t="s">
        <v>31</v>
      </c>
      <c r="F249" s="210"/>
      <c r="G249" s="63">
        <v>24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>
      <c r="A250" s="1"/>
      <c r="C250" s="46"/>
      <c r="D250" s="10">
        <v>3</v>
      </c>
      <c r="E250" s="209" t="s">
        <v>32</v>
      </c>
      <c r="F250" s="210"/>
      <c r="G250" s="63">
        <v>3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>
      <c r="A251" s="1"/>
      <c r="C251" s="46"/>
      <c r="D251" s="10">
        <v>4</v>
      </c>
      <c r="E251" s="209" t="s">
        <v>33</v>
      </c>
      <c r="F251" s="210"/>
      <c r="G251" s="63">
        <v>0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>
      <c r="A252" s="1"/>
      <c r="C252" s="46"/>
      <c r="D252" s="10">
        <v>5</v>
      </c>
      <c r="E252" s="209" t="s">
        <v>34</v>
      </c>
      <c r="F252" s="210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>
      <c r="A253" s="1"/>
      <c r="C253" s="46"/>
      <c r="D253" s="114">
        <v>6</v>
      </c>
      <c r="E253" s="187" t="s">
        <v>35</v>
      </c>
      <c r="F253" s="188"/>
      <c r="G253" s="115">
        <v>2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>
      <c r="A254" s="1"/>
      <c r="C254" s="46"/>
      <c r="D254" s="10">
        <v>7</v>
      </c>
      <c r="E254" s="189" t="s">
        <v>36</v>
      </c>
      <c r="F254" s="190"/>
      <c r="G254" s="11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6" customHeight="1" thickBot="1">
      <c r="A255" s="1"/>
      <c r="C255" s="46"/>
      <c r="D255" s="5"/>
      <c r="E255" s="186"/>
      <c r="F255" s="186"/>
      <c r="G255" s="51"/>
      <c r="H255" s="51"/>
      <c r="I255" s="5"/>
      <c r="J255" s="5"/>
      <c r="K255" s="5"/>
      <c r="L255" s="1"/>
      <c r="M255" s="48"/>
    </row>
    <row r="256" spans="1:17" ht="20.25" hidden="1" customHeight="1" thickBot="1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hidden="1" customHeight="1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hidden="1" customHeight="1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hidden="1" customHeight="1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hidden="1" customHeight="1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hidden="1" customHeight="1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hidden="1" customHeight="1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hidden="1" customHeight="1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4.5" hidden="1" customHeight="1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hidden="1" customHeight="1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hidden="1" customHeight="1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hidden="1" customHeight="1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hidden="1" customHeight="1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hidden="1" customHeight="1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hidden="1" customHeight="1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hidden="1" customHeight="1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hidden="1" customHeight="1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hidden="1" customHeight="1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hidden="1" customHeight="1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hidden="1" customHeight="1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1.25" hidden="1" customHeight="1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hidden="1" customHeight="1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hidden="1" customHeight="1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hidden="1" customHeight="1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hidden="1" customHeight="1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hidden="1" customHeight="1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hidden="1" customHeight="1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hidden="1" customHeight="1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hidden="1" customHeight="1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hidden="1" customHeight="1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hidden="1" customHeight="1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hidden="1" customHeight="1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hidden="1" customHeight="1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hidden="1" customHeight="1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hidden="1" customHeight="1" thickBot="1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5.25" hidden="1" customHeight="1" thickBot="1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hidden="1" customHeight="1" thickBot="1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hidden="1" customHeight="1" thickBot="1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hidden="1" customHeight="1" thickBot="1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hidden="1" customHeight="1" thickBot="1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hidden="1" customHeight="1" thickBot="1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hidden="1" customHeight="1" thickBot="1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hidden="1" customHeight="1" thickBot="1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hidden="1" customHeight="1" thickBot="1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hidden="1" customHeight="1" thickBot="1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hidden="1" customHeight="1" thickBot="1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hidden="1" customHeight="1" thickBot="1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hidden="1" customHeight="1" thickBot="1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hidden="1" customHeight="1" thickBot="1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hidden="1" customHeight="1" thickBot="1">
      <c r="A305" s="1"/>
      <c r="L305" s="1"/>
      <c r="M305" s="48"/>
    </row>
    <row r="306" spans="1:17" ht="15.75" customHeight="1" thickBot="1">
      <c r="A306" s="1"/>
      <c r="C306" s="46"/>
      <c r="D306" s="5"/>
      <c r="E306" s="184" t="s">
        <v>5</v>
      </c>
      <c r="F306" s="185"/>
      <c r="G306" s="64">
        <f>SUM(G248:G254)</f>
        <v>29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>
      <c r="A308" s="1"/>
      <c r="B308" s="163" t="s">
        <v>21</v>
      </c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"/>
      <c r="Q308" s="48"/>
    </row>
    <row r="309" spans="1:17" ht="15.75" customHeight="1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>
      <c r="A317" s="1"/>
      <c r="P317" s="49"/>
      <c r="Q317" s="47"/>
    </row>
    <row r="318" spans="1:17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>
      <c r="A341" s="1"/>
      <c r="C341" s="5"/>
      <c r="M341" s="5"/>
      <c r="N341" s="5"/>
      <c r="O341" s="5"/>
      <c r="P341" s="5"/>
      <c r="Q341" s="1"/>
    </row>
    <row r="342" spans="1:17">
      <c r="A342" s="1"/>
      <c r="C342" s="5"/>
      <c r="M342" s="5"/>
      <c r="N342" s="5"/>
      <c r="O342" s="5"/>
      <c r="P342" s="5"/>
      <c r="Q342" s="1"/>
    </row>
    <row r="343" spans="1:17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>
      <c r="A350" s="66"/>
      <c r="B350" s="66"/>
      <c r="C350" s="66"/>
    </row>
    <row r="351" spans="1:17">
      <c r="A351" s="66"/>
      <c r="B351" s="66"/>
      <c r="C351" s="66"/>
    </row>
    <row r="352" spans="1:17">
      <c r="A352" s="66"/>
      <c r="B352" s="66"/>
      <c r="C352" s="66"/>
    </row>
    <row r="353" spans="1:3">
      <c r="A353" s="66"/>
      <c r="B353" s="66"/>
      <c r="C353" s="66"/>
    </row>
    <row r="354" spans="1:3">
      <c r="A354" s="66"/>
      <c r="B354" s="66"/>
      <c r="C354" s="66"/>
    </row>
    <row r="355" spans="1:3">
      <c r="A355" s="66"/>
      <c r="B355" s="66"/>
      <c r="C355" s="66"/>
    </row>
    <row r="356" spans="1:3">
      <c r="A356" s="66"/>
      <c r="B356" s="66"/>
      <c r="C356" s="66"/>
    </row>
  </sheetData>
  <mergeCells count="53">
    <mergeCell ref="E253:F253"/>
    <mergeCell ref="E254:F254"/>
    <mergeCell ref="E255:F255"/>
    <mergeCell ref="E306:F306"/>
    <mergeCell ref="B308:O308"/>
    <mergeCell ref="E252:F252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1:F251"/>
    <mergeCell ref="E164:H164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6"/>
  <sheetViews>
    <sheetView zoomScale="80" zoomScaleNormal="80" workbookViewId="0">
      <selection activeCell="E12" sqref="E12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1" t="s">
        <v>28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3"/>
      <c r="Q13" s="1"/>
    </row>
    <row r="14" spans="1:17" ht="43.5" customHeight="1" thickBot="1">
      <c r="A14" s="1"/>
      <c r="B14" s="193" t="s">
        <v>40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96" t="s">
        <v>0</v>
      </c>
      <c r="D20" s="197"/>
      <c r="E20" s="197"/>
      <c r="F20" s="198"/>
      <c r="G20" s="67"/>
      <c r="H20" s="196" t="s">
        <v>1</v>
      </c>
      <c r="I20" s="197"/>
      <c r="J20" s="197"/>
      <c r="K20" s="197"/>
      <c r="L20" s="198"/>
      <c r="M20" s="61"/>
      <c r="N20" s="61"/>
      <c r="O20" s="61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23</v>
      </c>
      <c r="D22" s="128">
        <v>14</v>
      </c>
      <c r="E22" s="128">
        <v>4</v>
      </c>
      <c r="F22" s="74">
        <v>41</v>
      </c>
      <c r="G22" s="75"/>
      <c r="H22" s="72">
        <v>34</v>
      </c>
      <c r="I22" s="72">
        <v>4</v>
      </c>
      <c r="J22" s="72">
        <v>0</v>
      </c>
      <c r="K22" s="72">
        <v>3</v>
      </c>
      <c r="L22" s="74">
        <f>SUM(H22:K22)</f>
        <v>41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0.56097560975609762</v>
      </c>
      <c r="D23" s="77">
        <f>+D22/F22</f>
        <v>0.34146341463414637</v>
      </c>
      <c r="E23" s="78">
        <f>+E22/F22</f>
        <v>9.7560975609756101E-2</v>
      </c>
      <c r="F23" s="79">
        <f>SUM(C23:E23)</f>
        <v>1.0000000000000002</v>
      </c>
      <c r="G23" s="75"/>
      <c r="H23" s="76">
        <f>+H22/L22</f>
        <v>0.82926829268292679</v>
      </c>
      <c r="I23" s="76">
        <f>+I22/L22</f>
        <v>9.7560975609756101E-2</v>
      </c>
      <c r="J23" s="76">
        <f>+J22/L22</f>
        <v>0</v>
      </c>
      <c r="K23" s="76">
        <f>+K22/L22</f>
        <v>7.3170731707317069E-2</v>
      </c>
      <c r="L23" s="79">
        <f>SUM(H23:K23)</f>
        <v>0.99999999999999989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95" t="s">
        <v>10</v>
      </c>
      <c r="E43" s="195"/>
      <c r="F43" s="195"/>
      <c r="G43" s="195"/>
      <c r="H43" s="195"/>
      <c r="I43" s="195"/>
      <c r="J43" s="195"/>
      <c r="K43" s="195"/>
      <c r="L43" s="195"/>
      <c r="M43" s="195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06">
        <v>0</v>
      </c>
      <c r="K44" s="207"/>
      <c r="L44" s="208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9">
        <v>0</v>
      </c>
      <c r="K45" s="200"/>
      <c r="L45" s="201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9">
        <v>0</v>
      </c>
      <c r="K46" s="200"/>
      <c r="L46" s="201"/>
      <c r="M46" s="76">
        <f>+$J46/$J61</f>
        <v>0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9">
        <v>0</v>
      </c>
      <c r="K47" s="200"/>
      <c r="L47" s="201"/>
      <c r="M47" s="76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9">
        <v>0</v>
      </c>
      <c r="K48" s="200"/>
      <c r="L48" s="201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9">
        <v>40</v>
      </c>
      <c r="K49" s="200"/>
      <c r="L49" s="201"/>
      <c r="M49" s="76">
        <f>+$J49/J61</f>
        <v>0.97560975609756095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9">
        <v>1</v>
      </c>
      <c r="K50" s="200"/>
      <c r="L50" s="201"/>
      <c r="M50" s="76">
        <f>+$J50/J61</f>
        <v>2.4390243902439025E-2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9">
        <v>0</v>
      </c>
      <c r="K51" s="200"/>
      <c r="L51" s="201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9">
        <v>0</v>
      </c>
      <c r="K52" s="200"/>
      <c r="L52" s="201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9">
        <v>0</v>
      </c>
      <c r="K53" s="200"/>
      <c r="L53" s="201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9">
        <v>0</v>
      </c>
      <c r="K54" s="200"/>
      <c r="L54" s="201"/>
      <c r="M54" s="76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9">
        <v>0</v>
      </c>
      <c r="K55" s="200"/>
      <c r="L55" s="201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9">
        <v>0</v>
      </c>
      <c r="K56" s="200"/>
      <c r="L56" s="201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9">
        <v>0</v>
      </c>
      <c r="K57" s="200"/>
      <c r="L57" s="201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9">
        <v>0</v>
      </c>
      <c r="K58" s="200"/>
      <c r="L58" s="201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9">
        <v>0</v>
      </c>
      <c r="K59" s="200"/>
      <c r="L59" s="201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202">
        <f>SUM(J44:J59)</f>
        <v>41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ht="15.7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>
      <c r="A103" s="1"/>
      <c r="C103" s="5"/>
      <c r="D103" s="165" t="s">
        <v>11</v>
      </c>
      <c r="E103" s="166"/>
      <c r="F103" s="166"/>
      <c r="G103" s="166"/>
      <c r="H103" s="166"/>
      <c r="I103" s="166"/>
      <c r="J103" s="167"/>
      <c r="K103" s="124"/>
      <c r="L103" s="124"/>
      <c r="M103" s="5"/>
      <c r="N103" s="5"/>
      <c r="O103" s="5"/>
      <c r="P103" s="5"/>
      <c r="Q103" s="1"/>
    </row>
    <row r="104" spans="1:17" ht="15.75" customHeight="1" thickBot="1">
      <c r="A104" s="1"/>
      <c r="C104" s="5"/>
      <c r="D104" s="109">
        <v>1</v>
      </c>
      <c r="E104" s="92" t="s">
        <v>22</v>
      </c>
      <c r="F104" s="93"/>
      <c r="G104" s="94"/>
      <c r="H104" s="94"/>
      <c r="I104" s="95">
        <v>4</v>
      </c>
      <c r="J104" s="96">
        <f>+I104/I110</f>
        <v>9.7560975609756101E-2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>
      <c r="A105" s="1"/>
      <c r="C105" s="5"/>
      <c r="D105" s="109">
        <v>2</v>
      </c>
      <c r="E105" s="97" t="s">
        <v>23</v>
      </c>
      <c r="F105" s="98"/>
      <c r="G105" s="94"/>
      <c r="H105" s="94"/>
      <c r="I105" s="99">
        <v>24</v>
      </c>
      <c r="J105" s="96">
        <f>I105/I110</f>
        <v>0.58536585365853655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>
      <c r="A106" s="1"/>
      <c r="C106" s="5"/>
      <c r="D106" s="109">
        <v>3</v>
      </c>
      <c r="E106" s="178" t="s">
        <v>27</v>
      </c>
      <c r="F106" s="179"/>
      <c r="G106" s="179"/>
      <c r="H106" s="180"/>
      <c r="I106" s="99">
        <v>13</v>
      </c>
      <c r="J106" s="96">
        <f>+I106/I110</f>
        <v>0.31707317073170732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>
      <c r="A107" s="1"/>
      <c r="C107" s="5"/>
      <c r="D107" s="109">
        <v>4</v>
      </c>
      <c r="E107" s="97" t="s">
        <v>24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>
      <c r="A108" s="1"/>
      <c r="C108" s="5"/>
      <c r="D108" s="110">
        <v>5</v>
      </c>
      <c r="E108" s="97" t="s">
        <v>25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>
      <c r="A110" s="1"/>
      <c r="C110" s="5"/>
      <c r="D110" s="103"/>
      <c r="E110" s="103"/>
      <c r="F110" s="103"/>
      <c r="G110" s="104"/>
      <c r="H110" s="105" t="s">
        <v>5</v>
      </c>
      <c r="I110" s="106">
        <f>SUM(I104:I109)</f>
        <v>41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>
      <c r="A113" s="1"/>
      <c r="C113" s="5"/>
      <c r="D113" s="168"/>
      <c r="E113" s="168"/>
      <c r="F113" s="168"/>
      <c r="G113" s="168"/>
      <c r="H113" s="168"/>
      <c r="I113" s="168"/>
      <c r="J113" s="168"/>
      <c r="K113" s="124"/>
      <c r="L113" s="124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12</v>
      </c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>
      <c r="A140" s="1"/>
      <c r="C140" s="5"/>
      <c r="D140" s="5"/>
      <c r="E140" s="169" t="s">
        <v>13</v>
      </c>
      <c r="F140" s="170"/>
      <c r="G140" s="170"/>
      <c r="H140" s="170"/>
      <c r="I140" s="170"/>
      <c r="J140" s="171"/>
      <c r="K140" s="124"/>
      <c r="L140" s="124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172" t="s">
        <v>14</v>
      </c>
      <c r="F141" s="173"/>
      <c r="G141" s="173"/>
      <c r="H141" s="173"/>
      <c r="I141" s="174"/>
      <c r="J141" s="20">
        <v>85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>
      <c r="A142" s="1"/>
      <c r="C142" s="5"/>
      <c r="D142" s="5"/>
      <c r="E142" s="5"/>
      <c r="F142" s="5"/>
      <c r="G142" s="5"/>
      <c r="H142" s="5"/>
      <c r="I142" s="21" t="s">
        <v>5</v>
      </c>
      <c r="J142" s="11">
        <v>85</v>
      </c>
      <c r="K142" s="57"/>
      <c r="L142" s="57"/>
      <c r="M142" s="5"/>
      <c r="N142" s="5"/>
      <c r="O142" s="5"/>
      <c r="P142" s="5"/>
      <c r="Q142" s="1"/>
    </row>
    <row r="143" spans="1:17" ht="15.75" customHeigh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81" t="s">
        <v>15</v>
      </c>
      <c r="F147" s="205"/>
      <c r="G147" s="205"/>
      <c r="H147" s="205"/>
      <c r="I147" s="205"/>
      <c r="J147" s="183"/>
      <c r="K147" s="58"/>
      <c r="L147" s="58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72" t="s">
        <v>16</v>
      </c>
      <c r="F148" s="173"/>
      <c r="G148" s="173"/>
      <c r="H148" s="173"/>
      <c r="I148" s="174"/>
      <c r="J148" s="22">
        <v>1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5"/>
      <c r="F149" s="5"/>
      <c r="G149" s="5"/>
      <c r="H149" s="5"/>
      <c r="I149" s="21" t="s">
        <v>5</v>
      </c>
      <c r="J149" s="11">
        <v>1</v>
      </c>
      <c r="K149" s="57"/>
      <c r="L149" s="57"/>
      <c r="M149" s="5"/>
      <c r="N149" s="5"/>
      <c r="O149" s="5"/>
      <c r="P149" s="5"/>
      <c r="Q149" s="1"/>
    </row>
    <row r="150" spans="1:17" ht="15.75" customHeight="1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>
      <c r="A153" s="1"/>
      <c r="C153" s="5"/>
      <c r="D153" s="5"/>
      <c r="E153" s="181" t="s">
        <v>17</v>
      </c>
      <c r="F153" s="205"/>
      <c r="G153" s="205"/>
      <c r="H153" s="205"/>
      <c r="I153" s="205"/>
      <c r="J153" s="183"/>
      <c r="K153" s="58"/>
      <c r="L153" s="58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172" t="s">
        <v>17</v>
      </c>
      <c r="F154" s="173"/>
      <c r="G154" s="173"/>
      <c r="H154" s="173"/>
      <c r="I154" s="174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>
      <c r="A155" s="1"/>
      <c r="C155" s="5"/>
      <c r="D155" s="5"/>
      <c r="E155" s="23"/>
      <c r="F155" s="23"/>
      <c r="G155" s="23"/>
      <c r="H155" s="23"/>
      <c r="I155" s="21" t="s">
        <v>5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5" t="s">
        <v>37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>
      <c r="A160" s="1"/>
      <c r="C160" s="5"/>
      <c r="D160" s="169" t="s">
        <v>18</v>
      </c>
      <c r="E160" s="170"/>
      <c r="F160" s="170"/>
      <c r="G160" s="170"/>
      <c r="H160" s="170"/>
      <c r="I160" s="170"/>
      <c r="J160" s="171"/>
      <c r="K160" s="124"/>
      <c r="L160" s="124"/>
      <c r="M160" s="5"/>
      <c r="N160" s="5"/>
      <c r="O160" s="5"/>
      <c r="P160" s="5"/>
      <c r="Q160" s="1"/>
    </row>
    <row r="161" spans="1:17" ht="15.75" thickBot="1">
      <c r="A161" s="1"/>
      <c r="C161" s="5"/>
      <c r="D161" s="24">
        <v>1</v>
      </c>
      <c r="E161" s="175" t="str">
        <f>+'[1]ACUM-MAYO'!A162</f>
        <v>ORDINARIA</v>
      </c>
      <c r="F161" s="176"/>
      <c r="G161" s="176"/>
      <c r="H161" s="177"/>
      <c r="I161" s="52">
        <v>38</v>
      </c>
      <c r="J161" s="25">
        <f>I161/I166</f>
        <v>0.92682926829268297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>
      <c r="A162" s="1"/>
      <c r="C162" s="5"/>
      <c r="D162" s="24">
        <v>2</v>
      </c>
      <c r="E162" s="175" t="str">
        <f>+'[1]ACUM-MAYO'!A163</f>
        <v>FUNDAMENTAL</v>
      </c>
      <c r="F162" s="176"/>
      <c r="G162" s="176"/>
      <c r="H162" s="177"/>
      <c r="I162" s="52">
        <v>3</v>
      </c>
      <c r="J162" s="26">
        <f>I162/I166</f>
        <v>7.3170731707317069E-2</v>
      </c>
      <c r="K162" s="59"/>
      <c r="L162" s="59"/>
      <c r="M162" s="5"/>
      <c r="N162" s="5"/>
      <c r="O162" s="5"/>
      <c r="P162" s="5"/>
      <c r="Q162" s="1"/>
    </row>
    <row r="163" spans="1:17" ht="15.75" thickBot="1">
      <c r="A163" s="1"/>
      <c r="C163" s="5"/>
      <c r="D163" s="125">
        <v>4</v>
      </c>
      <c r="E163" s="175" t="str">
        <f>+'[1]ACUM-MAYO'!A165</f>
        <v>RESERVADA</v>
      </c>
      <c r="F163" s="176"/>
      <c r="G163" s="176"/>
      <c r="H163" s="177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>
      <c r="A164" s="1"/>
      <c r="C164" s="5"/>
      <c r="D164" s="24">
        <v>3</v>
      </c>
      <c r="E164" s="175" t="s">
        <v>26</v>
      </c>
      <c r="F164" s="176"/>
      <c r="G164" s="176"/>
      <c r="H164" s="177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>
      <c r="A166" s="1"/>
      <c r="C166" s="5"/>
      <c r="D166" s="15"/>
      <c r="E166" s="31"/>
      <c r="F166" s="31"/>
      <c r="G166" s="31"/>
      <c r="H166" s="53" t="s">
        <v>5</v>
      </c>
      <c r="I166" s="11">
        <f>SUM(I161:I165)</f>
        <v>41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>
      <c r="A189" s="1"/>
      <c r="C189" s="5"/>
      <c r="D189" s="169" t="s">
        <v>19</v>
      </c>
      <c r="E189" s="170"/>
      <c r="F189" s="170"/>
      <c r="G189" s="170"/>
      <c r="H189" s="170"/>
      <c r="I189" s="170"/>
      <c r="J189" s="171"/>
      <c r="K189" s="124"/>
      <c r="L189" s="124"/>
      <c r="M189" s="5"/>
      <c r="N189" s="5"/>
      <c r="O189" s="5"/>
      <c r="P189" s="5"/>
      <c r="Q189" s="1"/>
    </row>
    <row r="190" spans="1:17" ht="15.75" thickBot="1">
      <c r="A190" s="1"/>
      <c r="C190" s="5"/>
      <c r="D190" s="24">
        <v>1</v>
      </c>
      <c r="E190" s="175" t="str">
        <f>+'[1]ACUM-MAYO'!A173</f>
        <v>ECONOMICA ADMINISTRATIVA</v>
      </c>
      <c r="F190" s="176"/>
      <c r="G190" s="176"/>
      <c r="H190" s="177"/>
      <c r="I190" s="52">
        <v>41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>
      <c r="A191" s="1"/>
      <c r="C191" s="5"/>
      <c r="D191" s="24">
        <v>2</v>
      </c>
      <c r="E191" s="175" t="str">
        <f>+'[1]ACUM-MAYO'!A174</f>
        <v>TRAMITE</v>
      </c>
      <c r="F191" s="176"/>
      <c r="G191" s="176"/>
      <c r="H191" s="177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>
      <c r="A192" s="1"/>
      <c r="C192" s="5"/>
      <c r="D192" s="24">
        <v>3</v>
      </c>
      <c r="E192" s="175" t="str">
        <f>+'[1]ACUM-MAYO'!A175</f>
        <v>SERV. PUB.</v>
      </c>
      <c r="F192" s="176"/>
      <c r="G192" s="176"/>
      <c r="H192" s="177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>
      <c r="A193" s="1"/>
      <c r="C193" s="5"/>
      <c r="D193" s="24">
        <v>4</v>
      </c>
      <c r="E193" s="175" t="str">
        <f>+'[1]ACUM-MAYO'!A176</f>
        <v>LEGAL</v>
      </c>
      <c r="F193" s="176"/>
      <c r="G193" s="176"/>
      <c r="H193" s="177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>
      <c r="A195" s="1"/>
      <c r="C195" s="5"/>
      <c r="D195" s="15"/>
      <c r="E195" s="15"/>
      <c r="F195" s="15"/>
      <c r="G195" s="15"/>
      <c r="H195" s="18" t="s">
        <v>5</v>
      </c>
      <c r="I195" s="11">
        <f>SUM(I190:I193)</f>
        <v>41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>
      <c r="A218" s="1"/>
      <c r="C218" s="5"/>
      <c r="D218" s="169" t="s">
        <v>20</v>
      </c>
      <c r="E218" s="170"/>
      <c r="F218" s="170"/>
      <c r="G218" s="170"/>
      <c r="H218" s="170"/>
      <c r="I218" s="170"/>
      <c r="J218" s="171"/>
      <c r="K218" s="124"/>
      <c r="L218" s="124"/>
      <c r="M218" s="5"/>
      <c r="N218" s="5"/>
      <c r="O218" s="5"/>
      <c r="P218" s="5"/>
      <c r="Q218" s="1"/>
    </row>
    <row r="219" spans="1:17" ht="15.75" thickBot="1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23</v>
      </c>
      <c r="J219" s="34">
        <f>I219/I224</f>
        <v>0.56097560975609762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4</v>
      </c>
      <c r="J220" s="34">
        <f>I220/I224</f>
        <v>9.7560975609756101E-2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14</v>
      </c>
      <c r="J221" s="34">
        <f>I221/I224</f>
        <v>0.34146341463414637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>
      <c r="A222" s="1"/>
      <c r="C222" s="5"/>
      <c r="D222" s="24">
        <v>4</v>
      </c>
      <c r="E222" s="39" t="str">
        <f>+'[1]ACUM-MAYO'!A189</f>
        <v>LISTAS</v>
      </c>
      <c r="F222" s="40"/>
      <c r="G222" s="126"/>
      <c r="H222" s="127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>
      <c r="A224" s="1"/>
      <c r="C224" s="5"/>
      <c r="D224" s="15"/>
      <c r="E224" s="31"/>
      <c r="F224" s="31"/>
      <c r="G224" s="31"/>
      <c r="H224" s="18" t="s">
        <v>5</v>
      </c>
      <c r="I224" s="11">
        <f>SUM(I219:I223)</f>
        <v>41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>
      <c r="A247" s="1"/>
      <c r="C247" s="5"/>
      <c r="D247" s="181" t="s">
        <v>29</v>
      </c>
      <c r="E247" s="182"/>
      <c r="F247" s="182"/>
      <c r="G247" s="183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>
      <c r="A248" s="1"/>
      <c r="C248" s="5"/>
      <c r="D248" s="10">
        <v>1</v>
      </c>
      <c r="E248" s="209" t="s">
        <v>30</v>
      </c>
      <c r="F248" s="210"/>
      <c r="G248" s="65">
        <v>3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>
      <c r="A249" s="1"/>
      <c r="C249" s="45"/>
      <c r="D249" s="10">
        <v>2</v>
      </c>
      <c r="E249" s="209" t="s">
        <v>31</v>
      </c>
      <c r="F249" s="210"/>
      <c r="G249" s="63">
        <v>32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>
      <c r="A250" s="1"/>
      <c r="C250" s="46"/>
      <c r="D250" s="10">
        <v>3</v>
      </c>
      <c r="E250" s="209" t="s">
        <v>32</v>
      </c>
      <c r="F250" s="210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>
      <c r="A251" s="1"/>
      <c r="C251" s="46"/>
      <c r="D251" s="10">
        <v>4</v>
      </c>
      <c r="E251" s="209" t="s">
        <v>33</v>
      </c>
      <c r="F251" s="210"/>
      <c r="G251" s="63">
        <v>4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>
      <c r="A252" s="1"/>
      <c r="C252" s="46"/>
      <c r="D252" s="10">
        <v>5</v>
      </c>
      <c r="E252" s="209" t="s">
        <v>34</v>
      </c>
      <c r="F252" s="210"/>
      <c r="G252" s="63">
        <v>1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>
      <c r="A253" s="1"/>
      <c r="C253" s="46"/>
      <c r="D253" s="114">
        <v>6</v>
      </c>
      <c r="E253" s="187" t="s">
        <v>35</v>
      </c>
      <c r="F253" s="188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>
      <c r="A254" s="1"/>
      <c r="C254" s="46"/>
      <c r="D254" s="10">
        <v>7</v>
      </c>
      <c r="E254" s="189" t="s">
        <v>36</v>
      </c>
      <c r="F254" s="190"/>
      <c r="G254" s="116">
        <v>1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6" customHeight="1" thickBot="1">
      <c r="A255" s="1"/>
      <c r="C255" s="46"/>
      <c r="D255" s="5"/>
      <c r="E255" s="186"/>
      <c r="F255" s="186"/>
      <c r="G255" s="51"/>
      <c r="H255" s="51"/>
      <c r="I255" s="5"/>
      <c r="J255" s="5"/>
      <c r="K255" s="5"/>
      <c r="L255" s="1"/>
      <c r="M255" s="48"/>
    </row>
    <row r="256" spans="1:17" ht="20.25" hidden="1" customHeight="1" thickBot="1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hidden="1" customHeight="1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hidden="1" customHeight="1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hidden="1" customHeight="1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hidden="1" customHeight="1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hidden="1" customHeight="1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hidden="1" customHeight="1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hidden="1" customHeight="1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4.5" hidden="1" customHeight="1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hidden="1" customHeight="1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hidden="1" customHeight="1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hidden="1" customHeight="1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hidden="1" customHeight="1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hidden="1" customHeight="1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hidden="1" customHeight="1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hidden="1" customHeight="1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hidden="1" customHeight="1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hidden="1" customHeight="1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hidden="1" customHeight="1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hidden="1" customHeight="1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1.25" hidden="1" customHeight="1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hidden="1" customHeight="1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hidden="1" customHeight="1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hidden="1" customHeight="1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hidden="1" customHeight="1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hidden="1" customHeight="1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hidden="1" customHeight="1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hidden="1" customHeight="1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hidden="1" customHeight="1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hidden="1" customHeight="1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hidden="1" customHeight="1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hidden="1" customHeight="1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hidden="1" customHeight="1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hidden="1" customHeight="1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hidden="1" customHeight="1" thickBot="1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5.25" hidden="1" customHeight="1" thickBot="1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hidden="1" customHeight="1" thickBot="1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hidden="1" customHeight="1" thickBot="1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hidden="1" customHeight="1" thickBot="1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hidden="1" customHeight="1" thickBot="1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hidden="1" customHeight="1" thickBot="1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hidden="1" customHeight="1" thickBot="1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hidden="1" customHeight="1" thickBot="1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hidden="1" customHeight="1" thickBot="1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hidden="1" customHeight="1" thickBot="1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hidden="1" customHeight="1" thickBot="1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hidden="1" customHeight="1" thickBot="1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hidden="1" customHeight="1" thickBot="1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hidden="1" customHeight="1" thickBot="1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hidden="1" customHeight="1" thickBot="1">
      <c r="A305" s="1"/>
      <c r="L305" s="1"/>
      <c r="M305" s="48"/>
    </row>
    <row r="306" spans="1:17" ht="15.75" customHeight="1" thickBot="1">
      <c r="A306" s="1"/>
      <c r="C306" s="46"/>
      <c r="D306" s="5"/>
      <c r="E306" s="184" t="s">
        <v>5</v>
      </c>
      <c r="F306" s="185"/>
      <c r="G306" s="64">
        <f>SUM(G248:G254)</f>
        <v>41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>
      <c r="A308" s="1"/>
      <c r="B308" s="163" t="s">
        <v>21</v>
      </c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"/>
      <c r="Q308" s="48"/>
    </row>
    <row r="309" spans="1:17" ht="15.75" customHeight="1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>
      <c r="A317" s="1"/>
      <c r="P317" s="49"/>
      <c r="Q317" s="47"/>
    </row>
    <row r="318" spans="1:17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>
      <c r="A341" s="1"/>
      <c r="C341" s="5"/>
      <c r="M341" s="5"/>
      <c r="N341" s="5"/>
      <c r="O341" s="5"/>
      <c r="P341" s="5"/>
      <c r="Q341" s="1"/>
    </row>
    <row r="342" spans="1:17">
      <c r="A342" s="1"/>
      <c r="C342" s="5"/>
      <c r="M342" s="5"/>
      <c r="N342" s="5"/>
      <c r="O342" s="5"/>
      <c r="P342" s="5"/>
      <c r="Q342" s="1"/>
    </row>
    <row r="343" spans="1:17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>
      <c r="A350" s="66"/>
      <c r="B350" s="66"/>
      <c r="C350" s="66"/>
    </row>
    <row r="351" spans="1:17">
      <c r="A351" s="66"/>
      <c r="B351" s="66"/>
      <c r="C351" s="66"/>
    </row>
    <row r="352" spans="1:17">
      <c r="A352" s="66"/>
      <c r="B352" s="66"/>
      <c r="C352" s="66"/>
    </row>
    <row r="353" spans="1:3">
      <c r="A353" s="66"/>
      <c r="B353" s="66"/>
      <c r="C353" s="66"/>
    </row>
    <row r="354" spans="1:3">
      <c r="A354" s="66"/>
      <c r="B354" s="66"/>
      <c r="C354" s="66"/>
    </row>
    <row r="355" spans="1:3">
      <c r="A355" s="66"/>
      <c r="B355" s="66"/>
      <c r="C355" s="66"/>
    </row>
    <row r="356" spans="1:3">
      <c r="A356" s="66"/>
      <c r="B356" s="66"/>
      <c r="C356" s="66"/>
    </row>
  </sheetData>
  <mergeCells count="53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64:H164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252:F252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1:F251"/>
    <mergeCell ref="E253:F253"/>
    <mergeCell ref="E254:F254"/>
    <mergeCell ref="E255:F255"/>
    <mergeCell ref="E306:F306"/>
    <mergeCell ref="B308:O308"/>
  </mergeCells>
  <pageMargins left="0.19685039370078741" right="0.19685039370078741" top="0.74803149606299213" bottom="0.74803149606299213" header="0.31496062992125984" footer="0.31496062992125984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56"/>
  <sheetViews>
    <sheetView zoomScale="80" zoomScaleNormal="80" workbookViewId="0">
      <selection activeCell="G252" sqref="G252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1" t="s">
        <v>28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3"/>
      <c r="Q13" s="1"/>
    </row>
    <row r="14" spans="1:17" ht="43.5" customHeight="1" thickBot="1">
      <c r="A14" s="1"/>
      <c r="B14" s="193" t="s">
        <v>41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96" t="s">
        <v>0</v>
      </c>
      <c r="D20" s="197"/>
      <c r="E20" s="197"/>
      <c r="F20" s="198"/>
      <c r="G20" s="67"/>
      <c r="H20" s="196" t="s">
        <v>1</v>
      </c>
      <c r="I20" s="197"/>
      <c r="J20" s="197"/>
      <c r="K20" s="197"/>
      <c r="L20" s="198"/>
      <c r="M20" s="61"/>
      <c r="N20" s="61"/>
      <c r="O20" s="61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42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30</v>
      </c>
      <c r="D22" s="129">
        <v>4</v>
      </c>
      <c r="E22" s="129">
        <v>2</v>
      </c>
      <c r="F22" s="74">
        <f>SUM(C22:E22)</f>
        <v>36</v>
      </c>
      <c r="G22" s="75"/>
      <c r="H22" s="72">
        <v>28</v>
      </c>
      <c r="I22" s="72">
        <v>6</v>
      </c>
      <c r="J22" s="72">
        <v>0</v>
      </c>
      <c r="K22" s="72">
        <v>2</v>
      </c>
      <c r="L22" s="74">
        <f>SUM(H22:K22)</f>
        <v>36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0.83333333333333337</v>
      </c>
      <c r="D23" s="77">
        <f>+D22/F22</f>
        <v>0.1111111111111111</v>
      </c>
      <c r="E23" s="78">
        <f>+E22/F22</f>
        <v>5.5555555555555552E-2</v>
      </c>
      <c r="F23" s="79">
        <f>SUM(C23:E23)</f>
        <v>1</v>
      </c>
      <c r="G23" s="75"/>
      <c r="H23" s="76">
        <f>+H22/L22</f>
        <v>0.77777777777777779</v>
      </c>
      <c r="I23" s="76">
        <f>+I22/L22</f>
        <v>0.16666666666666666</v>
      </c>
      <c r="J23" s="76">
        <f>+J22/L22</f>
        <v>0</v>
      </c>
      <c r="K23" s="76">
        <f>+K22/L22</f>
        <v>5.5555555555555552E-2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95" t="s">
        <v>10</v>
      </c>
      <c r="E43" s="195"/>
      <c r="F43" s="195"/>
      <c r="G43" s="195"/>
      <c r="H43" s="195"/>
      <c r="I43" s="195"/>
      <c r="J43" s="195"/>
      <c r="K43" s="195"/>
      <c r="L43" s="195"/>
      <c r="M43" s="195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06">
        <v>0</v>
      </c>
      <c r="K44" s="207"/>
      <c r="L44" s="208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9">
        <v>0</v>
      </c>
      <c r="K45" s="200"/>
      <c r="L45" s="201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9">
        <v>0</v>
      </c>
      <c r="K46" s="200"/>
      <c r="L46" s="201"/>
      <c r="M46" s="76">
        <f>+$J46/$J61</f>
        <v>0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9">
        <v>1</v>
      </c>
      <c r="K47" s="200"/>
      <c r="L47" s="201"/>
      <c r="M47" s="76">
        <f>+$J47/$J61</f>
        <v>2.7777777777777776E-2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9">
        <v>0</v>
      </c>
      <c r="K48" s="200"/>
      <c r="L48" s="201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9">
        <v>34</v>
      </c>
      <c r="K49" s="200"/>
      <c r="L49" s="201"/>
      <c r="M49" s="76">
        <f>+$J49/J61</f>
        <v>0.94444444444444442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9">
        <v>1</v>
      </c>
      <c r="K50" s="200"/>
      <c r="L50" s="201"/>
      <c r="M50" s="76">
        <f>+$J50/J61</f>
        <v>2.7777777777777776E-2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9">
        <v>0</v>
      </c>
      <c r="K51" s="200"/>
      <c r="L51" s="201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9">
        <v>0</v>
      </c>
      <c r="K52" s="200"/>
      <c r="L52" s="201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9">
        <v>0</v>
      </c>
      <c r="K53" s="200"/>
      <c r="L53" s="201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9">
        <v>0</v>
      </c>
      <c r="K54" s="200"/>
      <c r="L54" s="201"/>
      <c r="M54" s="76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9">
        <v>0</v>
      </c>
      <c r="K55" s="200"/>
      <c r="L55" s="201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9">
        <v>0</v>
      </c>
      <c r="K56" s="200"/>
      <c r="L56" s="201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9">
        <v>0</v>
      </c>
      <c r="K57" s="200"/>
      <c r="L57" s="201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9">
        <v>0</v>
      </c>
      <c r="K58" s="200"/>
      <c r="L58" s="201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9">
        <v>0</v>
      </c>
      <c r="K59" s="200"/>
      <c r="L59" s="201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202">
        <f>SUM(J44:J59)</f>
        <v>36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ht="15.7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>
      <c r="A103" s="1"/>
      <c r="C103" s="5"/>
      <c r="D103" s="165" t="s">
        <v>11</v>
      </c>
      <c r="E103" s="166"/>
      <c r="F103" s="166"/>
      <c r="G103" s="166"/>
      <c r="H103" s="166"/>
      <c r="I103" s="166"/>
      <c r="J103" s="167"/>
      <c r="K103" s="133"/>
      <c r="L103" s="133"/>
      <c r="M103" s="5"/>
      <c r="N103" s="5"/>
      <c r="O103" s="5"/>
      <c r="P103" s="5"/>
      <c r="Q103" s="1"/>
    </row>
    <row r="104" spans="1:17" ht="15.75" customHeight="1" thickBot="1">
      <c r="A104" s="1"/>
      <c r="C104" s="5"/>
      <c r="D104" s="109">
        <v>1</v>
      </c>
      <c r="E104" s="92" t="s">
        <v>22</v>
      </c>
      <c r="F104" s="93"/>
      <c r="G104" s="94"/>
      <c r="H104" s="94"/>
      <c r="I104" s="95">
        <v>2</v>
      </c>
      <c r="J104" s="96">
        <f>+I104/I110</f>
        <v>5.5555555555555552E-2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>
      <c r="A105" s="1"/>
      <c r="C105" s="5"/>
      <c r="D105" s="109">
        <v>2</v>
      </c>
      <c r="E105" s="97" t="s">
        <v>23</v>
      </c>
      <c r="F105" s="98"/>
      <c r="G105" s="94"/>
      <c r="H105" s="94"/>
      <c r="I105" s="99">
        <v>30</v>
      </c>
      <c r="J105" s="96">
        <f>I105/I110</f>
        <v>0.83333333333333337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>
      <c r="A106" s="1"/>
      <c r="C106" s="5"/>
      <c r="D106" s="109">
        <v>3</v>
      </c>
      <c r="E106" s="178" t="s">
        <v>27</v>
      </c>
      <c r="F106" s="179"/>
      <c r="G106" s="179"/>
      <c r="H106" s="180"/>
      <c r="I106" s="99">
        <v>4</v>
      </c>
      <c r="J106" s="96">
        <f>+I106/I110</f>
        <v>0.1111111111111111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>
      <c r="A107" s="1"/>
      <c r="C107" s="5"/>
      <c r="D107" s="109">
        <v>4</v>
      </c>
      <c r="E107" s="97" t="s">
        <v>24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>
      <c r="A108" s="1"/>
      <c r="C108" s="5"/>
      <c r="D108" s="110">
        <v>5</v>
      </c>
      <c r="E108" s="97" t="s">
        <v>25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>
      <c r="A110" s="1"/>
      <c r="C110" s="5"/>
      <c r="D110" s="103"/>
      <c r="E110" s="103"/>
      <c r="F110" s="103"/>
      <c r="G110" s="104"/>
      <c r="H110" s="105" t="s">
        <v>5</v>
      </c>
      <c r="I110" s="106">
        <f>SUM(I104:I109)</f>
        <v>36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>
      <c r="A113" s="1"/>
      <c r="C113" s="5"/>
      <c r="D113" s="168"/>
      <c r="E113" s="168"/>
      <c r="F113" s="168"/>
      <c r="G113" s="168"/>
      <c r="H113" s="168"/>
      <c r="I113" s="168"/>
      <c r="J113" s="168"/>
      <c r="K113" s="133"/>
      <c r="L113" s="133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12</v>
      </c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>
      <c r="A140" s="1"/>
      <c r="C140" s="5"/>
      <c r="D140" s="5"/>
      <c r="E140" s="169" t="s">
        <v>13</v>
      </c>
      <c r="F140" s="170"/>
      <c r="G140" s="170"/>
      <c r="H140" s="170"/>
      <c r="I140" s="170"/>
      <c r="J140" s="171"/>
      <c r="K140" s="133"/>
      <c r="L140" s="133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172" t="s">
        <v>14</v>
      </c>
      <c r="F141" s="173"/>
      <c r="G141" s="173"/>
      <c r="H141" s="173"/>
      <c r="I141" s="174"/>
      <c r="J141" s="20">
        <v>85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>
      <c r="A142" s="1"/>
      <c r="C142" s="5"/>
      <c r="D142" s="5"/>
      <c r="E142" s="5"/>
      <c r="F142" s="5"/>
      <c r="G142" s="5"/>
      <c r="H142" s="5"/>
      <c r="I142" s="21" t="s">
        <v>5</v>
      </c>
      <c r="J142" s="11">
        <v>117</v>
      </c>
      <c r="K142" s="57"/>
      <c r="L142" s="57"/>
      <c r="M142" s="5"/>
      <c r="N142" s="5"/>
      <c r="O142" s="5"/>
      <c r="P142" s="5"/>
      <c r="Q142" s="1"/>
    </row>
    <row r="143" spans="1:17" ht="15.75" customHeigh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81" t="s">
        <v>15</v>
      </c>
      <c r="F147" s="205"/>
      <c r="G147" s="205"/>
      <c r="H147" s="205"/>
      <c r="I147" s="205"/>
      <c r="J147" s="183"/>
      <c r="K147" s="58"/>
      <c r="L147" s="58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72" t="s">
        <v>16</v>
      </c>
      <c r="F148" s="173"/>
      <c r="G148" s="173"/>
      <c r="H148" s="173"/>
      <c r="I148" s="174"/>
      <c r="J148" s="22">
        <v>1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5"/>
      <c r="F149" s="5"/>
      <c r="G149" s="5"/>
      <c r="H149" s="5"/>
      <c r="I149" s="21" t="s">
        <v>5</v>
      </c>
      <c r="J149" s="11">
        <v>1</v>
      </c>
      <c r="K149" s="57"/>
      <c r="L149" s="57"/>
      <c r="M149" s="5"/>
      <c r="N149" s="5"/>
      <c r="O149" s="5"/>
      <c r="P149" s="5"/>
      <c r="Q149" s="1"/>
    </row>
    <row r="150" spans="1:17" ht="15.75" customHeight="1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>
      <c r="A153" s="1"/>
      <c r="C153" s="5"/>
      <c r="D153" s="5"/>
      <c r="E153" s="181" t="s">
        <v>17</v>
      </c>
      <c r="F153" s="205"/>
      <c r="G153" s="205"/>
      <c r="H153" s="205"/>
      <c r="I153" s="205"/>
      <c r="J153" s="183"/>
      <c r="K153" s="58"/>
      <c r="L153" s="58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172" t="s">
        <v>17</v>
      </c>
      <c r="F154" s="173"/>
      <c r="G154" s="173"/>
      <c r="H154" s="173"/>
      <c r="I154" s="174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>
      <c r="A155" s="1"/>
      <c r="C155" s="5"/>
      <c r="D155" s="5"/>
      <c r="E155" s="23"/>
      <c r="F155" s="23"/>
      <c r="G155" s="23"/>
      <c r="H155" s="23"/>
      <c r="I155" s="21" t="s">
        <v>5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5" t="s">
        <v>37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>
      <c r="A160" s="1"/>
      <c r="C160" s="5"/>
      <c r="D160" s="169" t="s">
        <v>18</v>
      </c>
      <c r="E160" s="170"/>
      <c r="F160" s="170"/>
      <c r="G160" s="170"/>
      <c r="H160" s="170"/>
      <c r="I160" s="170"/>
      <c r="J160" s="171"/>
      <c r="K160" s="133"/>
      <c r="L160" s="133"/>
      <c r="M160" s="5"/>
      <c r="N160" s="5"/>
      <c r="O160" s="5"/>
      <c r="P160" s="5"/>
      <c r="Q160" s="1"/>
    </row>
    <row r="161" spans="1:17" ht="15.75" thickBot="1">
      <c r="A161" s="1"/>
      <c r="C161" s="5"/>
      <c r="D161" s="24">
        <v>1</v>
      </c>
      <c r="E161" s="175" t="str">
        <f>+'[1]ACUM-MAYO'!A162</f>
        <v>ORDINARIA</v>
      </c>
      <c r="F161" s="176"/>
      <c r="G161" s="176"/>
      <c r="H161" s="177"/>
      <c r="I161" s="52">
        <v>28</v>
      </c>
      <c r="J161" s="25">
        <f>I161/I166</f>
        <v>0.77777777777777779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>
      <c r="A162" s="1"/>
      <c r="C162" s="5"/>
      <c r="D162" s="24">
        <v>2</v>
      </c>
      <c r="E162" s="175" t="str">
        <f>+'[1]ACUM-MAYO'!A163</f>
        <v>FUNDAMENTAL</v>
      </c>
      <c r="F162" s="176"/>
      <c r="G162" s="176"/>
      <c r="H162" s="177"/>
      <c r="I162" s="52">
        <v>8</v>
      </c>
      <c r="J162" s="26">
        <f>I162/I166</f>
        <v>0.22222222222222221</v>
      </c>
      <c r="K162" s="59"/>
      <c r="L162" s="59"/>
      <c r="M162" s="5"/>
      <c r="N162" s="5"/>
      <c r="O162" s="5"/>
      <c r="P162" s="5"/>
      <c r="Q162" s="1"/>
    </row>
    <row r="163" spans="1:17" ht="15.75" thickBot="1">
      <c r="A163" s="1"/>
      <c r="C163" s="5"/>
      <c r="D163" s="132">
        <v>4</v>
      </c>
      <c r="E163" s="175" t="str">
        <f>+'[1]ACUM-MAYO'!A165</f>
        <v>RESERVADA</v>
      </c>
      <c r="F163" s="176"/>
      <c r="G163" s="176"/>
      <c r="H163" s="177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>
      <c r="A164" s="1"/>
      <c r="C164" s="5"/>
      <c r="D164" s="24">
        <v>3</v>
      </c>
      <c r="E164" s="175" t="s">
        <v>26</v>
      </c>
      <c r="F164" s="176"/>
      <c r="G164" s="176"/>
      <c r="H164" s="177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>
      <c r="A166" s="1"/>
      <c r="C166" s="5"/>
      <c r="D166" s="15"/>
      <c r="E166" s="31"/>
      <c r="F166" s="31"/>
      <c r="G166" s="31"/>
      <c r="H166" s="53" t="s">
        <v>5</v>
      </c>
      <c r="I166" s="11">
        <f>SUM(I161:I165)</f>
        <v>36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>
      <c r="A189" s="1"/>
      <c r="C189" s="5"/>
      <c r="D189" s="169" t="s">
        <v>19</v>
      </c>
      <c r="E189" s="170"/>
      <c r="F189" s="170"/>
      <c r="G189" s="170"/>
      <c r="H189" s="170"/>
      <c r="I189" s="170"/>
      <c r="J189" s="171"/>
      <c r="K189" s="133"/>
      <c r="L189" s="133"/>
      <c r="M189" s="5"/>
      <c r="N189" s="5"/>
      <c r="O189" s="5"/>
      <c r="P189" s="5"/>
      <c r="Q189" s="1"/>
    </row>
    <row r="190" spans="1:17" ht="15.75" thickBot="1">
      <c r="A190" s="1"/>
      <c r="C190" s="5"/>
      <c r="D190" s="24">
        <v>1</v>
      </c>
      <c r="E190" s="175" t="str">
        <f>+'[1]ACUM-MAYO'!A173</f>
        <v>ECONOMICA ADMINISTRATIVA</v>
      </c>
      <c r="F190" s="176"/>
      <c r="G190" s="176"/>
      <c r="H190" s="177"/>
      <c r="I190" s="52">
        <v>33</v>
      </c>
      <c r="J190" s="34">
        <f>I190/I195</f>
        <v>0.91666666666666663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>
      <c r="A191" s="1"/>
      <c r="C191" s="5"/>
      <c r="D191" s="24">
        <v>2</v>
      </c>
      <c r="E191" s="175" t="str">
        <f>+'[1]ACUM-MAYO'!A174</f>
        <v>TRAMITE</v>
      </c>
      <c r="F191" s="176"/>
      <c r="G191" s="176"/>
      <c r="H191" s="177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>
      <c r="A192" s="1"/>
      <c r="C192" s="5"/>
      <c r="D192" s="24">
        <v>3</v>
      </c>
      <c r="E192" s="175" t="str">
        <f>+'[1]ACUM-MAYO'!A175</f>
        <v>SERV. PUB.</v>
      </c>
      <c r="F192" s="176"/>
      <c r="G192" s="176"/>
      <c r="H192" s="177"/>
      <c r="I192" s="52">
        <v>2</v>
      </c>
      <c r="J192" s="17">
        <f>I192/I195</f>
        <v>5.5555555555555552E-2</v>
      </c>
      <c r="K192" s="54"/>
      <c r="L192" s="54"/>
      <c r="M192" s="5"/>
      <c r="N192" s="5"/>
      <c r="O192" s="5"/>
      <c r="P192" s="5"/>
      <c r="Q192" s="1"/>
    </row>
    <row r="193" spans="1:17" ht="15.75" thickBot="1">
      <c r="A193" s="1"/>
      <c r="C193" s="5"/>
      <c r="D193" s="24">
        <v>4</v>
      </c>
      <c r="E193" s="175" t="str">
        <f>+'[1]ACUM-MAYO'!A176</f>
        <v>LEGAL</v>
      </c>
      <c r="F193" s="176"/>
      <c r="G193" s="176"/>
      <c r="H193" s="177"/>
      <c r="I193" s="52">
        <v>1</v>
      </c>
      <c r="J193" s="35">
        <f>I193/I195</f>
        <v>2.7777777777777776E-2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>
      <c r="A195" s="1"/>
      <c r="C195" s="5"/>
      <c r="D195" s="15"/>
      <c r="E195" s="15"/>
      <c r="F195" s="15"/>
      <c r="G195" s="15"/>
      <c r="H195" s="18" t="s">
        <v>5</v>
      </c>
      <c r="I195" s="11">
        <f>SUM(I190:I193)</f>
        <v>36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>
      <c r="A218" s="1"/>
      <c r="C218" s="5"/>
      <c r="D218" s="169" t="s">
        <v>20</v>
      </c>
      <c r="E218" s="170"/>
      <c r="F218" s="170"/>
      <c r="G218" s="170"/>
      <c r="H218" s="170"/>
      <c r="I218" s="170"/>
      <c r="J218" s="171"/>
      <c r="K218" s="133"/>
      <c r="L218" s="133"/>
      <c r="M218" s="5"/>
      <c r="N218" s="5"/>
      <c r="O218" s="5"/>
      <c r="P218" s="5"/>
      <c r="Q218" s="1"/>
    </row>
    <row r="219" spans="1:17" ht="15.75" thickBot="1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30</v>
      </c>
      <c r="J219" s="34">
        <f>I219/I224</f>
        <v>0.83333333333333337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2</v>
      </c>
      <c r="J220" s="34">
        <f>I220/I224</f>
        <v>5.5555555555555552E-2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4</v>
      </c>
      <c r="J221" s="34">
        <f>I221/I224</f>
        <v>0.1111111111111111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>
      <c r="A222" s="1"/>
      <c r="C222" s="5"/>
      <c r="D222" s="24">
        <v>4</v>
      </c>
      <c r="E222" s="39" t="str">
        <f>+'[1]ACUM-MAYO'!A189</f>
        <v>LISTAS</v>
      </c>
      <c r="F222" s="40"/>
      <c r="G222" s="130"/>
      <c r="H222" s="131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>
      <c r="A224" s="1"/>
      <c r="C224" s="5"/>
      <c r="D224" s="15"/>
      <c r="E224" s="31"/>
      <c r="F224" s="31"/>
      <c r="G224" s="31"/>
      <c r="H224" s="18" t="s">
        <v>5</v>
      </c>
      <c r="I224" s="11">
        <f>SUM(I219:I223)</f>
        <v>36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>
      <c r="A247" s="1"/>
      <c r="C247" s="5"/>
      <c r="D247" s="181" t="s">
        <v>29</v>
      </c>
      <c r="E247" s="182"/>
      <c r="F247" s="182"/>
      <c r="G247" s="183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>
      <c r="A248" s="1"/>
      <c r="C248" s="5"/>
      <c r="D248" s="10">
        <v>1</v>
      </c>
      <c r="E248" s="209" t="s">
        <v>30</v>
      </c>
      <c r="F248" s="210"/>
      <c r="G248" s="65">
        <v>2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>
      <c r="A249" s="1"/>
      <c r="C249" s="45"/>
      <c r="D249" s="10">
        <v>2</v>
      </c>
      <c r="E249" s="209" t="s">
        <v>31</v>
      </c>
      <c r="F249" s="210"/>
      <c r="G249" s="63">
        <v>20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>
      <c r="A250" s="1"/>
      <c r="C250" s="46"/>
      <c r="D250" s="10">
        <v>3</v>
      </c>
      <c r="E250" s="209" t="s">
        <v>32</v>
      </c>
      <c r="F250" s="210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>
      <c r="A251" s="1"/>
      <c r="C251" s="46"/>
      <c r="D251" s="10">
        <v>4</v>
      </c>
      <c r="E251" s="209" t="s">
        <v>33</v>
      </c>
      <c r="F251" s="210"/>
      <c r="G251" s="63">
        <v>10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>
      <c r="A252" s="1"/>
      <c r="C252" s="46"/>
      <c r="D252" s="10">
        <v>5</v>
      </c>
      <c r="E252" s="209" t="s">
        <v>34</v>
      </c>
      <c r="F252" s="210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>
      <c r="A253" s="1"/>
      <c r="C253" s="46"/>
      <c r="D253" s="114">
        <v>6</v>
      </c>
      <c r="E253" s="187" t="s">
        <v>35</v>
      </c>
      <c r="F253" s="188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>
      <c r="A254" s="1"/>
      <c r="C254" s="46"/>
      <c r="D254" s="10">
        <v>7</v>
      </c>
      <c r="E254" s="189" t="s">
        <v>36</v>
      </c>
      <c r="F254" s="190"/>
      <c r="G254" s="116">
        <v>4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>
      <c r="A255" s="1"/>
      <c r="C255" s="46"/>
      <c r="D255" s="5"/>
      <c r="E255" s="186"/>
      <c r="F255" s="186"/>
      <c r="G255" s="51"/>
      <c r="H255" s="51"/>
      <c r="I255" s="5"/>
      <c r="J255" s="5"/>
      <c r="K255" s="5"/>
      <c r="L255" s="1"/>
      <c r="M255" s="48"/>
    </row>
    <row r="256" spans="1:17" ht="21" customHeight="1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customHeight="1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customHeight="1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thickBot="1">
      <c r="A305" s="1"/>
      <c r="L305" s="1"/>
      <c r="M305" s="48"/>
    </row>
    <row r="306" spans="1:17" ht="15.75" customHeight="1" thickBot="1">
      <c r="A306" s="1"/>
      <c r="C306" s="46"/>
      <c r="D306" s="5"/>
      <c r="E306" s="184" t="s">
        <v>5</v>
      </c>
      <c r="F306" s="185"/>
      <c r="G306" s="64">
        <f>SUM(G248:G254)</f>
        <v>36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>
      <c r="A308" s="1"/>
      <c r="B308" s="163" t="s">
        <v>21</v>
      </c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"/>
      <c r="Q308" s="48"/>
    </row>
    <row r="309" spans="1:17" ht="15.75" customHeight="1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>
      <c r="A317" s="1"/>
      <c r="P317" s="49"/>
      <c r="Q317" s="47"/>
    </row>
    <row r="318" spans="1:17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>
      <c r="A341" s="1"/>
      <c r="C341" s="5"/>
      <c r="M341" s="5"/>
      <c r="N341" s="5"/>
      <c r="O341" s="5"/>
      <c r="P341" s="5"/>
      <c r="Q341" s="1"/>
    </row>
    <row r="342" spans="1:17">
      <c r="A342" s="1"/>
      <c r="C342" s="5"/>
      <c r="M342" s="5"/>
      <c r="N342" s="5"/>
      <c r="O342" s="5"/>
      <c r="P342" s="5"/>
      <c r="Q342" s="1"/>
    </row>
    <row r="343" spans="1:17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>
      <c r="A350" s="66"/>
      <c r="B350" s="66"/>
      <c r="C350" s="66"/>
    </row>
    <row r="351" spans="1:17">
      <c r="A351" s="66"/>
      <c r="B351" s="66"/>
      <c r="C351" s="66"/>
    </row>
    <row r="352" spans="1:17">
      <c r="A352" s="66"/>
      <c r="B352" s="66"/>
      <c r="C352" s="66"/>
    </row>
    <row r="353" spans="1:3">
      <c r="A353" s="66"/>
      <c r="B353" s="66"/>
      <c r="C353" s="66"/>
    </row>
    <row r="354" spans="1:3">
      <c r="A354" s="66"/>
      <c r="B354" s="66"/>
      <c r="C354" s="66"/>
    </row>
    <row r="355" spans="1:3">
      <c r="A355" s="66"/>
      <c r="B355" s="66"/>
      <c r="C355" s="66"/>
    </row>
    <row r="356" spans="1:3">
      <c r="A356" s="66"/>
      <c r="B356" s="66"/>
      <c r="C356" s="66"/>
    </row>
  </sheetData>
  <mergeCells count="53">
    <mergeCell ref="E253:F253"/>
    <mergeCell ref="E254:F254"/>
    <mergeCell ref="E255:F255"/>
    <mergeCell ref="E306:F306"/>
    <mergeCell ref="B308:O308"/>
    <mergeCell ref="E252:F252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1:F251"/>
    <mergeCell ref="E164:H164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56"/>
  <sheetViews>
    <sheetView topLeftCell="A312" zoomScale="80" zoomScaleNormal="80" workbookViewId="0">
      <selection activeCell="B13" sqref="B13:O13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1" t="s">
        <v>28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3"/>
      <c r="Q13" s="1"/>
    </row>
    <row r="14" spans="1:17" ht="43.5" customHeight="1" thickBot="1">
      <c r="A14" s="1"/>
      <c r="B14" s="193" t="s">
        <v>43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96" t="s">
        <v>0</v>
      </c>
      <c r="D20" s="197"/>
      <c r="E20" s="197"/>
      <c r="F20" s="198"/>
      <c r="G20" s="67"/>
      <c r="H20" s="196" t="s">
        <v>1</v>
      </c>
      <c r="I20" s="197"/>
      <c r="J20" s="197"/>
      <c r="K20" s="197"/>
      <c r="L20" s="198"/>
      <c r="M20" s="61"/>
      <c r="N20" s="61"/>
      <c r="O20" s="61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42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142">
        <v>22</v>
      </c>
      <c r="D22" s="143">
        <v>7</v>
      </c>
      <c r="E22" s="143">
        <v>5</v>
      </c>
      <c r="F22" s="144">
        <v>34</v>
      </c>
      <c r="G22" s="75"/>
      <c r="H22" s="149">
        <v>29</v>
      </c>
      <c r="I22" s="149">
        <v>3</v>
      </c>
      <c r="J22" s="149">
        <v>0</v>
      </c>
      <c r="K22" s="149">
        <v>2</v>
      </c>
      <c r="L22" s="150">
        <v>34</v>
      </c>
      <c r="M22" s="5"/>
      <c r="N22" s="5"/>
      <c r="O22" s="13"/>
      <c r="P22" s="1"/>
      <c r="Q22" s="1"/>
    </row>
    <row r="23" spans="1:18" ht="16.5" thickBot="1">
      <c r="A23" s="1"/>
      <c r="C23" s="145">
        <v>0.6470588235294118</v>
      </c>
      <c r="D23" s="146">
        <v>0.20588235294117646</v>
      </c>
      <c r="E23" s="147">
        <v>0.14705882352941177</v>
      </c>
      <c r="F23" s="148">
        <v>1</v>
      </c>
      <c r="G23" s="75"/>
      <c r="H23" s="151">
        <v>0.8529411764705882</v>
      </c>
      <c r="I23" s="151">
        <v>8.8235294117647065E-2</v>
      </c>
      <c r="J23" s="151">
        <v>0</v>
      </c>
      <c r="K23" s="151">
        <v>5.8823529411764705E-2</v>
      </c>
      <c r="L23" s="152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95" t="s">
        <v>10</v>
      </c>
      <c r="E43" s="195"/>
      <c r="F43" s="195"/>
      <c r="G43" s="195"/>
      <c r="H43" s="195"/>
      <c r="I43" s="195"/>
      <c r="J43" s="195"/>
      <c r="K43" s="195"/>
      <c r="L43" s="195"/>
      <c r="M43" s="195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06">
        <v>0</v>
      </c>
      <c r="K44" s="207"/>
      <c r="L44" s="208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9">
        <v>0</v>
      </c>
      <c r="K45" s="200"/>
      <c r="L45" s="201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9">
        <v>1</v>
      </c>
      <c r="K46" s="200"/>
      <c r="L46" s="201"/>
      <c r="M46" s="76">
        <f>+$J46/$J61</f>
        <v>2.9411764705882353E-2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9">
        <v>0</v>
      </c>
      <c r="K47" s="200"/>
      <c r="L47" s="201"/>
      <c r="M47" s="76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9">
        <v>0</v>
      </c>
      <c r="K48" s="200"/>
      <c r="L48" s="201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9">
        <v>33</v>
      </c>
      <c r="K49" s="200"/>
      <c r="L49" s="201"/>
      <c r="M49" s="76">
        <f>+$J49/J61</f>
        <v>0.97058823529411764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9">
        <v>0</v>
      </c>
      <c r="K50" s="200"/>
      <c r="L50" s="201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9">
        <v>0</v>
      </c>
      <c r="K51" s="200"/>
      <c r="L51" s="201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9">
        <v>0</v>
      </c>
      <c r="K52" s="200"/>
      <c r="L52" s="201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9">
        <v>0</v>
      </c>
      <c r="K53" s="200"/>
      <c r="L53" s="201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9">
        <v>0</v>
      </c>
      <c r="K54" s="200"/>
      <c r="L54" s="201"/>
      <c r="M54" s="76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9">
        <v>0</v>
      </c>
      <c r="K55" s="200"/>
      <c r="L55" s="201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9">
        <v>0</v>
      </c>
      <c r="K56" s="200"/>
      <c r="L56" s="201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9">
        <v>0</v>
      </c>
      <c r="K57" s="200"/>
      <c r="L57" s="201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9">
        <v>0</v>
      </c>
      <c r="K58" s="200"/>
      <c r="L58" s="201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9">
        <v>0</v>
      </c>
      <c r="K59" s="200"/>
      <c r="L59" s="201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202">
        <f>SUM(J44:J59)</f>
        <v>34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ht="15.7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>
      <c r="A103" s="1"/>
      <c r="C103" s="5"/>
      <c r="D103" s="165" t="s">
        <v>11</v>
      </c>
      <c r="E103" s="166"/>
      <c r="F103" s="166"/>
      <c r="G103" s="166"/>
      <c r="H103" s="166"/>
      <c r="I103" s="166"/>
      <c r="J103" s="167"/>
      <c r="K103" s="134"/>
      <c r="L103" s="134"/>
      <c r="M103" s="5"/>
      <c r="N103" s="5"/>
      <c r="O103" s="5"/>
      <c r="P103" s="5"/>
      <c r="Q103" s="1"/>
    </row>
    <row r="104" spans="1:17" ht="15.75" customHeight="1" thickBot="1">
      <c r="A104" s="1"/>
      <c r="C104" s="5"/>
      <c r="D104" s="109">
        <v>1</v>
      </c>
      <c r="E104" s="92" t="s">
        <v>22</v>
      </c>
      <c r="F104" s="93"/>
      <c r="G104" s="94"/>
      <c r="H104" s="94"/>
      <c r="I104" s="95">
        <v>5</v>
      </c>
      <c r="J104" s="96">
        <f>+I104/I110</f>
        <v>0.14705882352941177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>
      <c r="A105" s="1"/>
      <c r="C105" s="5"/>
      <c r="D105" s="109">
        <v>2</v>
      </c>
      <c r="E105" s="97" t="s">
        <v>23</v>
      </c>
      <c r="F105" s="98"/>
      <c r="G105" s="94"/>
      <c r="H105" s="94"/>
      <c r="I105" s="99">
        <v>22</v>
      </c>
      <c r="J105" s="96">
        <f>I105/I110</f>
        <v>0.6470588235294118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>
      <c r="A106" s="1"/>
      <c r="C106" s="5"/>
      <c r="D106" s="109">
        <v>3</v>
      </c>
      <c r="E106" s="178" t="s">
        <v>27</v>
      </c>
      <c r="F106" s="179"/>
      <c r="G106" s="179"/>
      <c r="H106" s="180"/>
      <c r="I106" s="99">
        <v>7</v>
      </c>
      <c r="J106" s="96">
        <f>+I106/I110</f>
        <v>0.20588235294117646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>
      <c r="A107" s="1"/>
      <c r="C107" s="5"/>
      <c r="D107" s="109">
        <v>4</v>
      </c>
      <c r="E107" s="97" t="s">
        <v>24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>
      <c r="A108" s="1"/>
      <c r="C108" s="5"/>
      <c r="D108" s="110">
        <v>5</v>
      </c>
      <c r="E108" s="97" t="s">
        <v>25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>
      <c r="A110" s="1"/>
      <c r="C110" s="5"/>
      <c r="D110" s="103"/>
      <c r="E110" s="103"/>
      <c r="F110" s="103"/>
      <c r="G110" s="104"/>
      <c r="H110" s="105" t="s">
        <v>5</v>
      </c>
      <c r="I110" s="106">
        <f>SUM(I104:I109)</f>
        <v>34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>
      <c r="A113" s="1"/>
      <c r="C113" s="5"/>
      <c r="D113" s="168"/>
      <c r="E113" s="168"/>
      <c r="F113" s="168"/>
      <c r="G113" s="168"/>
      <c r="H113" s="168"/>
      <c r="I113" s="168"/>
      <c r="J113" s="168"/>
      <c r="K113" s="134"/>
      <c r="L113" s="134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12</v>
      </c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>
      <c r="A140" s="1"/>
      <c r="C140" s="5"/>
      <c r="D140" s="5"/>
      <c r="E140" s="169" t="s">
        <v>13</v>
      </c>
      <c r="F140" s="170"/>
      <c r="G140" s="170"/>
      <c r="H140" s="170"/>
      <c r="I140" s="170"/>
      <c r="J140" s="171"/>
      <c r="K140" s="134"/>
      <c r="L140" s="134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172" t="s">
        <v>14</v>
      </c>
      <c r="F141" s="173"/>
      <c r="G141" s="173"/>
      <c r="H141" s="173"/>
      <c r="I141" s="174"/>
      <c r="J141" s="20">
        <v>75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>
      <c r="A142" s="1"/>
      <c r="C142" s="5"/>
      <c r="D142" s="5"/>
      <c r="E142" s="5"/>
      <c r="F142" s="5"/>
      <c r="G142" s="5"/>
      <c r="H142" s="5"/>
      <c r="I142" s="21" t="s">
        <v>5</v>
      </c>
      <c r="J142" s="11">
        <v>75</v>
      </c>
      <c r="K142" s="57"/>
      <c r="L142" s="57"/>
      <c r="M142" s="5"/>
      <c r="N142" s="5"/>
      <c r="O142" s="5"/>
      <c r="P142" s="5"/>
      <c r="Q142" s="1"/>
    </row>
    <row r="143" spans="1:17" ht="15.75" customHeigh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81" t="s">
        <v>15</v>
      </c>
      <c r="F147" s="205"/>
      <c r="G147" s="205"/>
      <c r="H147" s="205"/>
      <c r="I147" s="205"/>
      <c r="J147" s="183"/>
      <c r="K147" s="58"/>
      <c r="L147" s="58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72" t="s">
        <v>16</v>
      </c>
      <c r="F148" s="173"/>
      <c r="G148" s="173"/>
      <c r="H148" s="173"/>
      <c r="I148" s="174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5"/>
      <c r="F149" s="5"/>
      <c r="G149" s="5"/>
      <c r="H149" s="5"/>
      <c r="I149" s="21" t="s">
        <v>5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>
      <c r="A153" s="1"/>
      <c r="C153" s="5"/>
      <c r="D153" s="5"/>
      <c r="E153" s="181" t="s">
        <v>17</v>
      </c>
      <c r="F153" s="205"/>
      <c r="G153" s="205"/>
      <c r="H153" s="205"/>
      <c r="I153" s="205"/>
      <c r="J153" s="183"/>
      <c r="K153" s="58"/>
      <c r="L153" s="58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172" t="s">
        <v>17</v>
      </c>
      <c r="F154" s="173"/>
      <c r="G154" s="173"/>
      <c r="H154" s="173"/>
      <c r="I154" s="174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>
      <c r="A155" s="1"/>
      <c r="C155" s="5"/>
      <c r="D155" s="5"/>
      <c r="E155" s="23"/>
      <c r="F155" s="23"/>
      <c r="G155" s="23"/>
      <c r="H155" s="23"/>
      <c r="I155" s="21" t="s">
        <v>5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5" t="s">
        <v>37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>
      <c r="A160" s="1"/>
      <c r="C160" s="5"/>
      <c r="D160" s="169" t="s">
        <v>18</v>
      </c>
      <c r="E160" s="170"/>
      <c r="F160" s="170"/>
      <c r="G160" s="170"/>
      <c r="H160" s="170"/>
      <c r="I160" s="170"/>
      <c r="J160" s="171"/>
      <c r="K160" s="134"/>
      <c r="L160" s="134"/>
      <c r="M160" s="5"/>
      <c r="N160" s="5"/>
      <c r="O160" s="5"/>
      <c r="P160" s="5"/>
      <c r="Q160" s="1"/>
    </row>
    <row r="161" spans="1:17" ht="15.75" thickBot="1">
      <c r="A161" s="1"/>
      <c r="C161" s="5"/>
      <c r="D161" s="24">
        <v>1</v>
      </c>
      <c r="E161" s="175" t="str">
        <f>+'[1]ACUM-MAYO'!A162</f>
        <v>ORDINARIA</v>
      </c>
      <c r="F161" s="176"/>
      <c r="G161" s="176"/>
      <c r="H161" s="177"/>
      <c r="I161" s="52">
        <v>28</v>
      </c>
      <c r="J161" s="25">
        <f>I161/I166</f>
        <v>0.84848484848484851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>
      <c r="A162" s="1"/>
      <c r="C162" s="5"/>
      <c r="D162" s="24">
        <v>2</v>
      </c>
      <c r="E162" s="175" t="str">
        <f>+'[1]ACUM-MAYO'!A163</f>
        <v>FUNDAMENTAL</v>
      </c>
      <c r="F162" s="176"/>
      <c r="G162" s="176"/>
      <c r="H162" s="177"/>
      <c r="I162" s="52">
        <v>5</v>
      </c>
      <c r="J162" s="26">
        <f>I162/I166</f>
        <v>0.15151515151515152</v>
      </c>
      <c r="K162" s="59"/>
      <c r="L162" s="59"/>
      <c r="M162" s="5"/>
      <c r="N162" s="5"/>
      <c r="O162" s="5"/>
      <c r="P162" s="5"/>
      <c r="Q162" s="1"/>
    </row>
    <row r="163" spans="1:17" ht="15.75" thickBot="1">
      <c r="A163" s="1"/>
      <c r="C163" s="5"/>
      <c r="D163" s="135">
        <v>4</v>
      </c>
      <c r="E163" s="175" t="str">
        <f>+'[1]ACUM-MAYO'!A165</f>
        <v>RESERVADA</v>
      </c>
      <c r="F163" s="176"/>
      <c r="G163" s="176"/>
      <c r="H163" s="177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>
      <c r="A164" s="1"/>
      <c r="C164" s="5"/>
      <c r="D164" s="24">
        <v>3</v>
      </c>
      <c r="E164" s="175" t="s">
        <v>26</v>
      </c>
      <c r="F164" s="176"/>
      <c r="G164" s="176"/>
      <c r="H164" s="177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>
      <c r="A166" s="1"/>
      <c r="C166" s="5"/>
      <c r="D166" s="15"/>
      <c r="E166" s="31"/>
      <c r="F166" s="31"/>
      <c r="G166" s="31"/>
      <c r="H166" s="53" t="s">
        <v>5</v>
      </c>
      <c r="I166" s="11">
        <f>SUM(I161:I165)</f>
        <v>33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>
      <c r="A189" s="1"/>
      <c r="C189" s="5"/>
      <c r="D189" s="169" t="s">
        <v>19</v>
      </c>
      <c r="E189" s="170"/>
      <c r="F189" s="170"/>
      <c r="G189" s="170"/>
      <c r="H189" s="170"/>
      <c r="I189" s="170"/>
      <c r="J189" s="171"/>
      <c r="K189" s="134"/>
      <c r="L189" s="134"/>
      <c r="M189" s="5"/>
      <c r="N189" s="5"/>
      <c r="O189" s="5"/>
      <c r="P189" s="5"/>
      <c r="Q189" s="1"/>
    </row>
    <row r="190" spans="1:17" ht="15.75" thickBot="1">
      <c r="A190" s="1"/>
      <c r="C190" s="5"/>
      <c r="D190" s="24">
        <v>1</v>
      </c>
      <c r="E190" s="175" t="str">
        <f>+'[1]ACUM-MAYO'!A173</f>
        <v>ECONOMICA ADMINISTRATIVA</v>
      </c>
      <c r="F190" s="176"/>
      <c r="G190" s="176"/>
      <c r="H190" s="177"/>
      <c r="I190" s="52">
        <v>33</v>
      </c>
      <c r="J190" s="34">
        <f>I190/I195</f>
        <v>0.94285714285714284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>
      <c r="A191" s="1"/>
      <c r="C191" s="5"/>
      <c r="D191" s="24">
        <v>2</v>
      </c>
      <c r="E191" s="175" t="str">
        <f>+'[1]ACUM-MAYO'!A174</f>
        <v>TRAMITE</v>
      </c>
      <c r="F191" s="176"/>
      <c r="G191" s="176"/>
      <c r="H191" s="177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>
      <c r="A192" s="1"/>
      <c r="C192" s="5"/>
      <c r="D192" s="24">
        <v>3</v>
      </c>
      <c r="E192" s="175" t="str">
        <f>+'[1]ACUM-MAYO'!A175</f>
        <v>SERV. PUB.</v>
      </c>
      <c r="F192" s="176"/>
      <c r="G192" s="176"/>
      <c r="H192" s="177"/>
      <c r="I192" s="52">
        <v>2</v>
      </c>
      <c r="J192" s="17">
        <f>I192/I195</f>
        <v>5.7142857142857141E-2</v>
      </c>
      <c r="K192" s="54"/>
      <c r="L192" s="54"/>
      <c r="M192" s="5"/>
      <c r="N192" s="5"/>
      <c r="O192" s="5"/>
      <c r="P192" s="5"/>
      <c r="Q192" s="1"/>
    </row>
    <row r="193" spans="1:17" ht="15.75" thickBot="1">
      <c r="A193" s="1"/>
      <c r="C193" s="5"/>
      <c r="D193" s="24">
        <v>4</v>
      </c>
      <c r="E193" s="175" t="str">
        <f>+'[1]ACUM-MAYO'!A176</f>
        <v>LEGAL</v>
      </c>
      <c r="F193" s="176"/>
      <c r="G193" s="176"/>
      <c r="H193" s="177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>
      <c r="A195" s="1"/>
      <c r="C195" s="5"/>
      <c r="D195" s="15"/>
      <c r="E195" s="15"/>
      <c r="F195" s="15"/>
      <c r="G195" s="15"/>
      <c r="H195" s="18" t="s">
        <v>5</v>
      </c>
      <c r="I195" s="11">
        <f>SUM(I190:I193)</f>
        <v>35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>
      <c r="A218" s="1"/>
      <c r="C218" s="5"/>
      <c r="D218" s="169" t="s">
        <v>20</v>
      </c>
      <c r="E218" s="170"/>
      <c r="F218" s="170"/>
      <c r="G218" s="170"/>
      <c r="H218" s="170"/>
      <c r="I218" s="170"/>
      <c r="J218" s="171"/>
      <c r="K218" s="134"/>
      <c r="L218" s="134"/>
      <c r="M218" s="5"/>
      <c r="N218" s="5"/>
      <c r="O218" s="5"/>
      <c r="P218" s="5"/>
      <c r="Q218" s="1"/>
    </row>
    <row r="219" spans="1:17" ht="15.75" thickBot="1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22</v>
      </c>
      <c r="J219" s="34">
        <f>I219/I224</f>
        <v>0.6470588235294118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5</v>
      </c>
      <c r="J220" s="34">
        <f>I220/I224</f>
        <v>0.14705882352941177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7</v>
      </c>
      <c r="J221" s="34">
        <f>I221/I224</f>
        <v>0.20588235294117646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>
      <c r="A222" s="1"/>
      <c r="C222" s="5"/>
      <c r="D222" s="24">
        <v>4</v>
      </c>
      <c r="E222" s="39" t="str">
        <f>+'[1]ACUM-MAYO'!A189</f>
        <v>LISTAS</v>
      </c>
      <c r="F222" s="40"/>
      <c r="G222" s="136"/>
      <c r="H222" s="137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>
      <c r="A224" s="1"/>
      <c r="C224" s="5"/>
      <c r="D224" s="15"/>
      <c r="E224" s="31"/>
      <c r="F224" s="31"/>
      <c r="G224" s="31"/>
      <c r="H224" s="18" t="s">
        <v>5</v>
      </c>
      <c r="I224" s="11">
        <f>SUM(I219:I223)</f>
        <v>34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>
      <c r="A247" s="1"/>
      <c r="C247" s="5"/>
      <c r="D247" s="181" t="s">
        <v>29</v>
      </c>
      <c r="E247" s="182"/>
      <c r="F247" s="182"/>
      <c r="G247" s="183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>
      <c r="A248" s="1"/>
      <c r="C248" s="5"/>
      <c r="D248" s="10">
        <v>1</v>
      </c>
      <c r="E248" s="209" t="s">
        <v>30</v>
      </c>
      <c r="F248" s="210"/>
      <c r="G248" s="65">
        <v>1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>
      <c r="A249" s="1"/>
      <c r="C249" s="45"/>
      <c r="D249" s="10">
        <v>2</v>
      </c>
      <c r="E249" s="209" t="s">
        <v>31</v>
      </c>
      <c r="F249" s="210"/>
      <c r="G249" s="63">
        <v>20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>
      <c r="A250" s="1"/>
      <c r="C250" s="46"/>
      <c r="D250" s="10">
        <v>3</v>
      </c>
      <c r="E250" s="209" t="s">
        <v>32</v>
      </c>
      <c r="F250" s="210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>
      <c r="A251" s="1"/>
      <c r="C251" s="46"/>
      <c r="D251" s="10">
        <v>4</v>
      </c>
      <c r="E251" s="209" t="s">
        <v>33</v>
      </c>
      <c r="F251" s="210"/>
      <c r="G251" s="63">
        <v>8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>
      <c r="A252" s="1"/>
      <c r="C252" s="46"/>
      <c r="D252" s="10">
        <v>5</v>
      </c>
      <c r="E252" s="209" t="s">
        <v>34</v>
      </c>
      <c r="F252" s="210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>
      <c r="A253" s="1"/>
      <c r="C253" s="46"/>
      <c r="D253" s="114">
        <v>6</v>
      </c>
      <c r="E253" s="187" t="s">
        <v>35</v>
      </c>
      <c r="F253" s="188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>
      <c r="A254" s="1"/>
      <c r="C254" s="46"/>
      <c r="D254" s="10">
        <v>7</v>
      </c>
      <c r="E254" s="189" t="s">
        <v>36</v>
      </c>
      <c r="F254" s="190"/>
      <c r="G254" s="116">
        <v>4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>
      <c r="A255" s="1"/>
      <c r="C255" s="46"/>
      <c r="D255" s="5"/>
      <c r="E255" s="186"/>
      <c r="F255" s="186"/>
      <c r="G255" s="51"/>
      <c r="H255" s="51"/>
      <c r="I255" s="5"/>
      <c r="J255" s="5"/>
      <c r="K255" s="5"/>
      <c r="L255" s="1"/>
      <c r="M255" s="48"/>
    </row>
    <row r="256" spans="1:17" ht="21" hidden="1" customHeight="1" thickBot="1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hidden="1" customHeight="1" thickBot="1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hidden="1" customHeight="1" thickBot="1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0.75" hidden="1" customHeight="1" thickBot="1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hidden="1" customHeight="1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hidden="1" customHeight="1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hidden="1" customHeight="1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hidden="1" customHeight="1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hidden="1" customHeight="1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hidden="1" customHeight="1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hidden="1" customHeight="1" thickBot="1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hidden="1" customHeight="1" thickBot="1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9.75" hidden="1" customHeight="1" thickBot="1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hidden="1" customHeight="1" thickBot="1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hidden="1" customHeight="1" thickBot="1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hidden="1" customHeight="1" thickBot="1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hidden="1" customHeight="1" thickBot="1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hidden="1" customHeight="1" thickBot="1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hidden="1" customHeight="1" thickBot="1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hidden="1" customHeight="1" thickBot="1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hidden="1" customHeight="1" thickBot="1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hidden="1" customHeight="1" thickBot="1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hidden="1" customHeight="1" thickBot="1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5.25" hidden="1" customHeight="1" thickBot="1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hidden="1" customHeight="1" thickBot="1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hidden="1" customHeight="1" thickBot="1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hidden="1" customHeight="1" thickBot="1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hidden="1" customHeight="1" thickBot="1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hidden="1" customHeight="1" thickBot="1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hidden="1" customHeight="1" thickBot="1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hidden="1" customHeight="1" thickBot="1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hidden="1" customHeight="1" thickBot="1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hidden="1" customHeight="1" thickBot="1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hidden="1" customHeight="1" thickBot="1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3.75" hidden="1" customHeight="1" thickBot="1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hidden="1" customHeight="1" thickBot="1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hidden="1" customHeight="1" thickBot="1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hidden="1" customHeight="1" thickBot="1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hidden="1" customHeight="1" thickBot="1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hidden="1" customHeight="1" thickBot="1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hidden="1" customHeight="1" thickBot="1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hidden="1" customHeight="1" thickBot="1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hidden="1" customHeight="1" thickBot="1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hidden="1" customHeight="1" thickBot="1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hidden="1" customHeight="1" thickBot="1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hidden="1" customHeight="1" thickBot="1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hidden="1" customHeight="1" thickBot="1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hidden="1" customHeight="1" thickBot="1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hidden="1" customHeight="1" thickBot="1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hidden="1" customHeight="1" thickBot="1">
      <c r="A305" s="1"/>
      <c r="L305" s="1"/>
      <c r="M305" s="48"/>
    </row>
    <row r="306" spans="1:17" ht="15.75" customHeight="1" thickBot="1">
      <c r="A306" s="1"/>
      <c r="C306" s="46"/>
      <c r="D306" s="5"/>
      <c r="E306" s="184" t="s">
        <v>5</v>
      </c>
      <c r="F306" s="185"/>
      <c r="G306" s="64">
        <f>SUM(G248:G254)</f>
        <v>33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>
      <c r="A308" s="1"/>
      <c r="B308" s="163" t="s">
        <v>21</v>
      </c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"/>
      <c r="Q308" s="48"/>
    </row>
    <row r="309" spans="1:17" ht="15.75" customHeight="1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>
      <c r="A317" s="1"/>
      <c r="P317" s="49"/>
      <c r="Q317" s="47"/>
    </row>
    <row r="318" spans="1:17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>
      <c r="A341" s="1"/>
      <c r="C341" s="5"/>
      <c r="M341" s="5"/>
      <c r="N341" s="5"/>
      <c r="O341" s="5"/>
      <c r="P341" s="5"/>
      <c r="Q341" s="1"/>
    </row>
    <row r="342" spans="1:17">
      <c r="A342" s="1"/>
      <c r="C342" s="5"/>
      <c r="M342" s="5"/>
      <c r="N342" s="5"/>
      <c r="O342" s="5"/>
      <c r="P342" s="5"/>
      <c r="Q342" s="1"/>
    </row>
    <row r="343" spans="1:17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>
      <c r="A350" s="66"/>
      <c r="B350" s="66"/>
      <c r="C350" s="66"/>
    </row>
    <row r="351" spans="1:17">
      <c r="A351" s="66"/>
      <c r="B351" s="66"/>
      <c r="C351" s="66"/>
    </row>
    <row r="352" spans="1:17">
      <c r="A352" s="66"/>
      <c r="B352" s="66"/>
      <c r="C352" s="66"/>
    </row>
    <row r="353" spans="1:3">
      <c r="A353" s="66"/>
      <c r="B353" s="66"/>
      <c r="C353" s="66"/>
    </row>
    <row r="354" spans="1:3">
      <c r="A354" s="66"/>
      <c r="B354" s="66"/>
      <c r="C354" s="66"/>
    </row>
    <row r="355" spans="1:3">
      <c r="A355" s="66"/>
      <c r="B355" s="66"/>
      <c r="C355" s="66"/>
    </row>
    <row r="356" spans="1:3">
      <c r="A356" s="66"/>
      <c r="B356" s="66"/>
      <c r="C356" s="66"/>
    </row>
  </sheetData>
  <mergeCells count="53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64:H164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252:F252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1:F251"/>
    <mergeCell ref="E253:F253"/>
    <mergeCell ref="E254:F254"/>
    <mergeCell ref="E255:F255"/>
    <mergeCell ref="E306:F306"/>
    <mergeCell ref="B308:O308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56"/>
  <sheetViews>
    <sheetView zoomScale="80" zoomScaleNormal="80" workbookViewId="0">
      <selection activeCell="H17" sqref="H17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1" t="s">
        <v>28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3"/>
      <c r="Q13" s="1"/>
    </row>
    <row r="14" spans="1:17" ht="43.5" customHeight="1" thickBot="1">
      <c r="A14" s="1"/>
      <c r="B14" s="193" t="s">
        <v>44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96" t="s">
        <v>0</v>
      </c>
      <c r="D20" s="197"/>
      <c r="E20" s="197"/>
      <c r="F20" s="198"/>
      <c r="G20" s="67"/>
      <c r="H20" s="196" t="s">
        <v>1</v>
      </c>
      <c r="I20" s="197"/>
      <c r="J20" s="197"/>
      <c r="K20" s="197"/>
      <c r="L20" s="198"/>
      <c r="M20" s="61"/>
      <c r="N20" s="61"/>
      <c r="O20" s="61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149">
        <v>13</v>
      </c>
      <c r="D22" s="143">
        <v>1</v>
      </c>
      <c r="E22" s="143">
        <v>5</v>
      </c>
      <c r="F22" s="150">
        <f>SUM(C22:E22)</f>
        <v>19</v>
      </c>
      <c r="G22" s="75"/>
      <c r="H22" s="149">
        <v>13</v>
      </c>
      <c r="I22" s="149">
        <v>3</v>
      </c>
      <c r="J22" s="149">
        <v>2</v>
      </c>
      <c r="K22" s="149">
        <v>1</v>
      </c>
      <c r="L22" s="150">
        <f>SUM(H22:K22)</f>
        <v>19</v>
      </c>
      <c r="M22" s="5"/>
      <c r="N22" s="5"/>
      <c r="O22" s="13"/>
      <c r="P22" s="1"/>
      <c r="Q22" s="1"/>
    </row>
    <row r="23" spans="1:18" ht="16.5" thickBot="1">
      <c r="A23" s="1"/>
      <c r="C23" s="151">
        <f>+C22/F22</f>
        <v>0.68421052631578949</v>
      </c>
      <c r="D23" s="146">
        <f>+D22/F22</f>
        <v>5.2631578947368418E-2</v>
      </c>
      <c r="E23" s="147">
        <f>+E22/F22</f>
        <v>0.26315789473684209</v>
      </c>
      <c r="F23" s="152">
        <f>SUM(C23:E23)</f>
        <v>1</v>
      </c>
      <c r="G23" s="75"/>
      <c r="H23" s="151">
        <f>+H22/L22</f>
        <v>0.68421052631578949</v>
      </c>
      <c r="I23" s="151">
        <f>+I22/L22</f>
        <v>0.15789473684210525</v>
      </c>
      <c r="J23" s="151">
        <f>+J22/L22</f>
        <v>0.10526315789473684</v>
      </c>
      <c r="K23" s="151">
        <f>+K22/L22</f>
        <v>5.2631578947368418E-2</v>
      </c>
      <c r="L23" s="152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95" t="s">
        <v>10</v>
      </c>
      <c r="E43" s="195"/>
      <c r="F43" s="195"/>
      <c r="G43" s="195"/>
      <c r="H43" s="195"/>
      <c r="I43" s="195"/>
      <c r="J43" s="195"/>
      <c r="K43" s="195"/>
      <c r="L43" s="195"/>
      <c r="M43" s="195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06">
        <v>0</v>
      </c>
      <c r="K44" s="207"/>
      <c r="L44" s="208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149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9">
        <v>0</v>
      </c>
      <c r="K45" s="200"/>
      <c r="L45" s="201"/>
      <c r="M45" s="151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149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9">
        <v>1</v>
      </c>
      <c r="K46" s="200"/>
      <c r="L46" s="201"/>
      <c r="M46" s="151">
        <f>+$J46/$J61</f>
        <v>5.2631578947368418E-2</v>
      </c>
      <c r="N46" s="5"/>
      <c r="O46" s="5"/>
      <c r="P46" s="5"/>
      <c r="Q46" s="1"/>
    </row>
    <row r="47" spans="1:17" ht="16.5" thickBot="1">
      <c r="A47" s="1"/>
      <c r="C47" s="5"/>
      <c r="D47" s="149">
        <v>4</v>
      </c>
      <c r="E47" s="85" t="str">
        <f>+'[1]ACUM-MAYO'!A64</f>
        <v>NEGATIVA POR INEXISTENCIA</v>
      </c>
      <c r="F47" s="86"/>
      <c r="G47" s="86"/>
      <c r="H47" s="86"/>
      <c r="I47" s="87"/>
      <c r="J47" s="199">
        <v>0</v>
      </c>
      <c r="K47" s="200"/>
      <c r="L47" s="201"/>
      <c r="M47" s="151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149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9">
        <v>0</v>
      </c>
      <c r="K48" s="200"/>
      <c r="L48" s="201"/>
      <c r="M48" s="151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149">
        <v>6</v>
      </c>
      <c r="E49" s="85" t="str">
        <f>+'[1]ACUM-MAYO'!A66</f>
        <v>AFIRMATIVO</v>
      </c>
      <c r="F49" s="86"/>
      <c r="G49" s="86"/>
      <c r="H49" s="86"/>
      <c r="I49" s="87"/>
      <c r="J49" s="199">
        <v>18</v>
      </c>
      <c r="K49" s="200"/>
      <c r="L49" s="201"/>
      <c r="M49" s="151">
        <f>+$J49/J61</f>
        <v>0.94736842105263153</v>
      </c>
      <c r="N49" s="5"/>
      <c r="O49" s="5"/>
      <c r="P49" s="5"/>
      <c r="Q49" s="1"/>
    </row>
    <row r="50" spans="1:17" ht="16.5" thickBot="1">
      <c r="A50" s="1"/>
      <c r="C50" s="5"/>
      <c r="D50" s="149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9">
        <v>0</v>
      </c>
      <c r="K50" s="200"/>
      <c r="L50" s="201"/>
      <c r="M50" s="151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149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9">
        <v>0</v>
      </c>
      <c r="K51" s="200"/>
      <c r="L51" s="201"/>
      <c r="M51" s="151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149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9">
        <v>0</v>
      </c>
      <c r="K52" s="200"/>
      <c r="L52" s="201"/>
      <c r="M52" s="151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149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9">
        <v>0</v>
      </c>
      <c r="K53" s="200"/>
      <c r="L53" s="201"/>
      <c r="M53" s="151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149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9">
        <v>0</v>
      </c>
      <c r="K54" s="200"/>
      <c r="L54" s="201"/>
      <c r="M54" s="151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149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9">
        <v>0</v>
      </c>
      <c r="K55" s="200"/>
      <c r="L55" s="201"/>
      <c r="M55" s="151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149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9">
        <v>0</v>
      </c>
      <c r="K56" s="200"/>
      <c r="L56" s="201"/>
      <c r="M56" s="151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149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9">
        <v>0</v>
      </c>
      <c r="K57" s="200"/>
      <c r="L57" s="201"/>
      <c r="M57" s="151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149">
        <v>15</v>
      </c>
      <c r="E58" s="85" t="str">
        <f>+'[1]ACUM-MAYO'!A75</f>
        <v>NEGATIVA  POR RESERVA</v>
      </c>
      <c r="F58" s="86"/>
      <c r="G58" s="86"/>
      <c r="H58" s="86"/>
      <c r="I58" s="87"/>
      <c r="J58" s="199">
        <v>0</v>
      </c>
      <c r="K58" s="200"/>
      <c r="L58" s="201"/>
      <c r="M58" s="151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149">
        <v>16</v>
      </c>
      <c r="E59" s="85" t="str">
        <f>+'[1]ACUM-MAYO'!A76</f>
        <v>PREVENCIÓN ENTRAMITE</v>
      </c>
      <c r="F59" s="86"/>
      <c r="G59" s="86"/>
      <c r="H59" s="86"/>
      <c r="I59" s="87"/>
      <c r="J59" s="199">
        <v>0</v>
      </c>
      <c r="K59" s="200"/>
      <c r="L59" s="201"/>
      <c r="M59" s="151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202">
        <f>SUM(J44:J59)</f>
        <v>19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ht="15.7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>
      <c r="A103" s="1"/>
      <c r="C103" s="5"/>
      <c r="D103" s="165" t="s">
        <v>11</v>
      </c>
      <c r="E103" s="166"/>
      <c r="F103" s="166"/>
      <c r="G103" s="166"/>
      <c r="H103" s="166"/>
      <c r="I103" s="166"/>
      <c r="J103" s="167"/>
      <c r="K103" s="141"/>
      <c r="L103" s="141"/>
      <c r="M103" s="5"/>
      <c r="N103" s="5"/>
      <c r="O103" s="5"/>
      <c r="P103" s="5"/>
      <c r="Q103" s="1"/>
    </row>
    <row r="104" spans="1:17" ht="15.75" customHeight="1" thickBot="1">
      <c r="A104" s="1"/>
      <c r="C104" s="5"/>
      <c r="D104" s="109">
        <v>1</v>
      </c>
      <c r="E104" s="92" t="s">
        <v>22</v>
      </c>
      <c r="F104" s="93"/>
      <c r="G104" s="94"/>
      <c r="H104" s="94"/>
      <c r="I104" s="95">
        <v>5</v>
      </c>
      <c r="J104" s="96">
        <f>+I104/I110</f>
        <v>0.26315789473684209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>
      <c r="A105" s="1"/>
      <c r="C105" s="5"/>
      <c r="D105" s="109">
        <v>2</v>
      </c>
      <c r="E105" s="97" t="s">
        <v>23</v>
      </c>
      <c r="F105" s="98"/>
      <c r="G105" s="94"/>
      <c r="H105" s="94"/>
      <c r="I105" s="99">
        <v>13</v>
      </c>
      <c r="J105" s="96">
        <f>I105/I110</f>
        <v>0.68421052631578949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>
      <c r="A106" s="1"/>
      <c r="C106" s="5"/>
      <c r="D106" s="109">
        <v>3</v>
      </c>
      <c r="E106" s="178" t="s">
        <v>27</v>
      </c>
      <c r="F106" s="179"/>
      <c r="G106" s="179"/>
      <c r="H106" s="180"/>
      <c r="I106" s="99">
        <v>1</v>
      </c>
      <c r="J106" s="96">
        <f>+I106/I110</f>
        <v>5.2631578947368418E-2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>
      <c r="A107" s="1"/>
      <c r="C107" s="5"/>
      <c r="D107" s="109">
        <v>4</v>
      </c>
      <c r="E107" s="97" t="s">
        <v>24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>
      <c r="A108" s="1"/>
      <c r="C108" s="5"/>
      <c r="D108" s="110">
        <v>5</v>
      </c>
      <c r="E108" s="97" t="s">
        <v>25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>
      <c r="A110" s="1"/>
      <c r="C110" s="5"/>
      <c r="D110" s="103"/>
      <c r="E110" s="103"/>
      <c r="F110" s="103"/>
      <c r="G110" s="104"/>
      <c r="H110" s="105" t="s">
        <v>5</v>
      </c>
      <c r="I110" s="106">
        <f>SUM(I104:I109)</f>
        <v>19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>
      <c r="A113" s="1"/>
      <c r="C113" s="5"/>
      <c r="D113" s="168"/>
      <c r="E113" s="168"/>
      <c r="F113" s="168"/>
      <c r="G113" s="168"/>
      <c r="H113" s="168"/>
      <c r="I113" s="168"/>
      <c r="J113" s="168"/>
      <c r="K113" s="141"/>
      <c r="L113" s="141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12</v>
      </c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>
      <c r="A140" s="1"/>
      <c r="C140" s="5"/>
      <c r="D140" s="5"/>
      <c r="E140" s="169" t="s">
        <v>13</v>
      </c>
      <c r="F140" s="170"/>
      <c r="G140" s="170"/>
      <c r="H140" s="170"/>
      <c r="I140" s="170"/>
      <c r="J140" s="171"/>
      <c r="K140" s="141"/>
      <c r="L140" s="141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172" t="s">
        <v>14</v>
      </c>
      <c r="F141" s="173"/>
      <c r="G141" s="173"/>
      <c r="H141" s="173"/>
      <c r="I141" s="174"/>
      <c r="J141" s="20">
        <v>75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>
      <c r="A142" s="1"/>
      <c r="C142" s="5"/>
      <c r="D142" s="5"/>
      <c r="E142" s="5"/>
      <c r="F142" s="5"/>
      <c r="G142" s="5"/>
      <c r="H142" s="5"/>
      <c r="I142" s="21" t="s">
        <v>5</v>
      </c>
      <c r="J142" s="11">
        <v>69</v>
      </c>
      <c r="K142" s="57"/>
      <c r="L142" s="57"/>
      <c r="M142" s="5"/>
      <c r="N142" s="5"/>
      <c r="O142" s="5"/>
      <c r="P142" s="5"/>
      <c r="Q142" s="1"/>
    </row>
    <row r="143" spans="1:17" ht="15.75" customHeigh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81" t="s">
        <v>15</v>
      </c>
      <c r="F147" s="205"/>
      <c r="G147" s="205"/>
      <c r="H147" s="205"/>
      <c r="I147" s="205"/>
      <c r="J147" s="183"/>
      <c r="K147" s="58"/>
      <c r="L147" s="58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72" t="s">
        <v>16</v>
      </c>
      <c r="F148" s="173"/>
      <c r="G148" s="173"/>
      <c r="H148" s="173"/>
      <c r="I148" s="174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5"/>
      <c r="F149" s="5"/>
      <c r="G149" s="5"/>
      <c r="H149" s="5"/>
      <c r="I149" s="21" t="s">
        <v>5</v>
      </c>
      <c r="J149" s="11">
        <v>1</v>
      </c>
      <c r="K149" s="57"/>
      <c r="L149" s="57"/>
      <c r="M149" s="5"/>
      <c r="N149" s="5"/>
      <c r="O149" s="5"/>
      <c r="P149" s="5"/>
      <c r="Q149" s="1"/>
    </row>
    <row r="150" spans="1:17" ht="15.75" customHeight="1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>
      <c r="A153" s="1"/>
      <c r="C153" s="5"/>
      <c r="D153" s="5"/>
      <c r="E153" s="181" t="s">
        <v>17</v>
      </c>
      <c r="F153" s="205"/>
      <c r="G153" s="205"/>
      <c r="H153" s="205"/>
      <c r="I153" s="205"/>
      <c r="J153" s="183"/>
      <c r="K153" s="58"/>
      <c r="L153" s="58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172" t="s">
        <v>17</v>
      </c>
      <c r="F154" s="173"/>
      <c r="G154" s="173"/>
      <c r="H154" s="173"/>
      <c r="I154" s="174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>
      <c r="A155" s="1"/>
      <c r="C155" s="5"/>
      <c r="D155" s="5"/>
      <c r="E155" s="23"/>
      <c r="F155" s="23"/>
      <c r="G155" s="23"/>
      <c r="H155" s="23"/>
      <c r="I155" s="21" t="s">
        <v>5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5" t="s">
        <v>37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>
      <c r="A160" s="1"/>
      <c r="C160" s="5"/>
      <c r="D160" s="169" t="s">
        <v>18</v>
      </c>
      <c r="E160" s="170"/>
      <c r="F160" s="170"/>
      <c r="G160" s="170"/>
      <c r="H160" s="170"/>
      <c r="I160" s="170"/>
      <c r="J160" s="171"/>
      <c r="K160" s="141"/>
      <c r="L160" s="141"/>
      <c r="M160" s="5"/>
      <c r="N160" s="5"/>
      <c r="O160" s="5"/>
      <c r="P160" s="5"/>
      <c r="Q160" s="1"/>
    </row>
    <row r="161" spans="1:17" ht="15.75" thickBot="1">
      <c r="A161" s="1"/>
      <c r="C161" s="5"/>
      <c r="D161" s="24">
        <v>1</v>
      </c>
      <c r="E161" s="175" t="str">
        <f>+'[1]ACUM-MAYO'!A162</f>
        <v>ORDINARIA</v>
      </c>
      <c r="F161" s="176"/>
      <c r="G161" s="176"/>
      <c r="H161" s="177"/>
      <c r="I161" s="52">
        <v>15</v>
      </c>
      <c r="J161" s="25">
        <f>I161/I166</f>
        <v>0.78947368421052633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>
      <c r="A162" s="1"/>
      <c r="C162" s="5"/>
      <c r="D162" s="24">
        <v>2</v>
      </c>
      <c r="E162" s="175" t="str">
        <f>+'[1]ACUM-MAYO'!A163</f>
        <v>FUNDAMENTAL</v>
      </c>
      <c r="F162" s="176"/>
      <c r="G162" s="176"/>
      <c r="H162" s="177"/>
      <c r="I162" s="52">
        <v>4</v>
      </c>
      <c r="J162" s="26">
        <f>I162/I166</f>
        <v>0.21052631578947367</v>
      </c>
      <c r="K162" s="59"/>
      <c r="L162" s="59"/>
      <c r="M162" s="5"/>
      <c r="N162" s="5"/>
      <c r="O162" s="5"/>
      <c r="P162" s="5"/>
      <c r="Q162" s="1"/>
    </row>
    <row r="163" spans="1:17" ht="15.75" thickBot="1">
      <c r="A163" s="1"/>
      <c r="C163" s="5"/>
      <c r="D163" s="140">
        <v>4</v>
      </c>
      <c r="E163" s="175" t="str">
        <f>+'[1]ACUM-MAYO'!A165</f>
        <v>RESERVADA</v>
      </c>
      <c r="F163" s="176"/>
      <c r="G163" s="176"/>
      <c r="H163" s="177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>
      <c r="A164" s="1"/>
      <c r="C164" s="5"/>
      <c r="D164" s="24">
        <v>3</v>
      </c>
      <c r="E164" s="175" t="s">
        <v>26</v>
      </c>
      <c r="F164" s="176"/>
      <c r="G164" s="176"/>
      <c r="H164" s="177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>
      <c r="A166" s="1"/>
      <c r="C166" s="5"/>
      <c r="D166" s="15"/>
      <c r="E166" s="31"/>
      <c r="F166" s="31"/>
      <c r="G166" s="31"/>
      <c r="H166" s="53" t="s">
        <v>5</v>
      </c>
      <c r="I166" s="11">
        <f>SUM(I161:I165)</f>
        <v>19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>
      <c r="A189" s="1"/>
      <c r="C189" s="5"/>
      <c r="D189" s="169" t="s">
        <v>19</v>
      </c>
      <c r="E189" s="170"/>
      <c r="F189" s="170"/>
      <c r="G189" s="170"/>
      <c r="H189" s="170"/>
      <c r="I189" s="170"/>
      <c r="J189" s="171"/>
      <c r="K189" s="141"/>
      <c r="L189" s="141"/>
      <c r="M189" s="5"/>
      <c r="N189" s="5"/>
      <c r="O189" s="5"/>
      <c r="P189" s="5"/>
      <c r="Q189" s="1"/>
    </row>
    <row r="190" spans="1:17" ht="15.75" thickBot="1">
      <c r="A190" s="1"/>
      <c r="C190" s="5"/>
      <c r="D190" s="24">
        <v>1</v>
      </c>
      <c r="E190" s="175" t="str">
        <f>+'[1]ACUM-MAYO'!A173</f>
        <v>ECONOMICA ADMINISTRATIVA</v>
      </c>
      <c r="F190" s="176"/>
      <c r="G190" s="176"/>
      <c r="H190" s="177"/>
      <c r="I190" s="52">
        <v>17</v>
      </c>
      <c r="J190" s="34">
        <f>I190/I195</f>
        <v>0.89473684210526316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>
      <c r="A191" s="1"/>
      <c r="C191" s="5"/>
      <c r="D191" s="24">
        <v>2</v>
      </c>
      <c r="E191" s="175" t="str">
        <f>+'[1]ACUM-MAYO'!A174</f>
        <v>TRAMITE</v>
      </c>
      <c r="F191" s="176"/>
      <c r="G191" s="176"/>
      <c r="H191" s="177"/>
      <c r="I191" s="52">
        <v>1</v>
      </c>
      <c r="J191" s="17">
        <f>I191/I195</f>
        <v>5.2631578947368418E-2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>
      <c r="A192" s="1"/>
      <c r="C192" s="5"/>
      <c r="D192" s="24">
        <v>3</v>
      </c>
      <c r="E192" s="175" t="str">
        <f>+'[1]ACUM-MAYO'!A175</f>
        <v>SERV. PUB.</v>
      </c>
      <c r="F192" s="176"/>
      <c r="G192" s="176"/>
      <c r="H192" s="177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>
      <c r="A193" s="1"/>
      <c r="C193" s="5"/>
      <c r="D193" s="24">
        <v>4</v>
      </c>
      <c r="E193" s="175" t="str">
        <f>+'[1]ACUM-MAYO'!A176</f>
        <v>LEGAL</v>
      </c>
      <c r="F193" s="176"/>
      <c r="G193" s="176"/>
      <c r="H193" s="177"/>
      <c r="I193" s="52">
        <v>1</v>
      </c>
      <c r="J193" s="35">
        <f>I193/I195</f>
        <v>5.2631578947368418E-2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>
      <c r="A195" s="1"/>
      <c r="C195" s="5"/>
      <c r="D195" s="15"/>
      <c r="E195" s="15"/>
      <c r="F195" s="15"/>
      <c r="G195" s="15"/>
      <c r="H195" s="18" t="s">
        <v>5</v>
      </c>
      <c r="I195" s="11">
        <f>SUM(I190:I193)</f>
        <v>19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>
      <c r="A218" s="1"/>
      <c r="C218" s="5"/>
      <c r="D218" s="169" t="s">
        <v>20</v>
      </c>
      <c r="E218" s="170"/>
      <c r="F218" s="170"/>
      <c r="G218" s="170"/>
      <c r="H218" s="170"/>
      <c r="I218" s="170"/>
      <c r="J218" s="171"/>
      <c r="K218" s="141"/>
      <c r="L218" s="141"/>
      <c r="M218" s="5"/>
      <c r="N218" s="5"/>
      <c r="O218" s="5"/>
      <c r="P218" s="5"/>
      <c r="Q218" s="1"/>
    </row>
    <row r="219" spans="1:17" ht="15.75" thickBot="1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13</v>
      </c>
      <c r="J219" s="34">
        <f>I219/I224</f>
        <v>0.68421052631578949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5</v>
      </c>
      <c r="J220" s="34">
        <f>I220/I224</f>
        <v>0.26315789473684209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1</v>
      </c>
      <c r="J221" s="34">
        <f>I221/I224</f>
        <v>5.2631578947368418E-2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>
      <c r="A222" s="1"/>
      <c r="C222" s="5"/>
      <c r="D222" s="24">
        <v>4</v>
      </c>
      <c r="E222" s="39" t="str">
        <f>+'[1]ACUM-MAYO'!A189</f>
        <v>LISTAS</v>
      </c>
      <c r="F222" s="40"/>
      <c r="G222" s="138"/>
      <c r="H222" s="139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>
      <c r="A224" s="1"/>
      <c r="C224" s="5"/>
      <c r="D224" s="15"/>
      <c r="E224" s="31"/>
      <c r="F224" s="31"/>
      <c r="G224" s="31"/>
      <c r="H224" s="18" t="s">
        <v>5</v>
      </c>
      <c r="I224" s="11">
        <f>SUM(I219:I223)</f>
        <v>19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>
      <c r="A247" s="1"/>
      <c r="C247" s="5"/>
      <c r="D247" s="181" t="s">
        <v>29</v>
      </c>
      <c r="E247" s="182"/>
      <c r="F247" s="182"/>
      <c r="G247" s="183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>
      <c r="A248" s="1"/>
      <c r="C248" s="5"/>
      <c r="D248" s="10">
        <v>1</v>
      </c>
      <c r="E248" s="209" t="s">
        <v>30</v>
      </c>
      <c r="F248" s="210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>
      <c r="A249" s="1"/>
      <c r="C249" s="45"/>
      <c r="D249" s="10">
        <v>2</v>
      </c>
      <c r="E249" s="209" t="s">
        <v>31</v>
      </c>
      <c r="F249" s="210"/>
      <c r="G249" s="63">
        <v>13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>
      <c r="A250" s="1"/>
      <c r="C250" s="46"/>
      <c r="D250" s="10">
        <v>3</v>
      </c>
      <c r="E250" s="209" t="s">
        <v>32</v>
      </c>
      <c r="F250" s="210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>
      <c r="A251" s="1"/>
      <c r="C251" s="46"/>
      <c r="D251" s="10">
        <v>4</v>
      </c>
      <c r="E251" s="209" t="s">
        <v>33</v>
      </c>
      <c r="F251" s="210"/>
      <c r="G251" s="63">
        <v>4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>
      <c r="A252" s="1"/>
      <c r="C252" s="46"/>
      <c r="D252" s="10">
        <v>5</v>
      </c>
      <c r="E252" s="209" t="s">
        <v>34</v>
      </c>
      <c r="F252" s="210"/>
      <c r="G252" s="63">
        <v>1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>
      <c r="A253" s="1"/>
      <c r="C253" s="46"/>
      <c r="D253" s="114">
        <v>6</v>
      </c>
      <c r="E253" s="187" t="s">
        <v>35</v>
      </c>
      <c r="F253" s="188"/>
      <c r="G253" s="115">
        <v>1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>
      <c r="A254" s="1"/>
      <c r="C254" s="46"/>
      <c r="D254" s="10">
        <v>7</v>
      </c>
      <c r="E254" s="189" t="s">
        <v>36</v>
      </c>
      <c r="F254" s="190"/>
      <c r="G254" s="11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>
      <c r="A255" s="1"/>
      <c r="C255" s="46"/>
      <c r="D255" s="5"/>
      <c r="E255" s="186"/>
      <c r="F255" s="186"/>
      <c r="G255" s="51"/>
      <c r="H255" s="51"/>
      <c r="I255" s="5"/>
      <c r="J255" s="5"/>
      <c r="K255" s="5"/>
      <c r="L255" s="1"/>
      <c r="M255" s="48"/>
    </row>
    <row r="256" spans="1:17" ht="21" customHeight="1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customHeight="1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customHeight="1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thickBot="1">
      <c r="A305" s="1"/>
      <c r="L305" s="1"/>
      <c r="M305" s="48"/>
    </row>
    <row r="306" spans="1:17" ht="15.75" customHeight="1" thickBot="1">
      <c r="A306" s="1"/>
      <c r="C306" s="46"/>
      <c r="D306" s="5"/>
      <c r="E306" s="184" t="s">
        <v>5</v>
      </c>
      <c r="F306" s="185"/>
      <c r="G306" s="64">
        <f>SUM(G248:G254)</f>
        <v>19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>
      <c r="A308" s="1"/>
      <c r="B308" s="163" t="s">
        <v>21</v>
      </c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"/>
      <c r="Q308" s="48"/>
    </row>
    <row r="309" spans="1:17" ht="15.75" customHeight="1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>
      <c r="A317" s="1"/>
      <c r="P317" s="49"/>
      <c r="Q317" s="47"/>
    </row>
    <row r="318" spans="1:17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>
      <c r="A341" s="1"/>
      <c r="C341" s="5"/>
      <c r="M341" s="5"/>
      <c r="N341" s="5"/>
      <c r="O341" s="5"/>
      <c r="P341" s="5"/>
      <c r="Q341" s="1"/>
    </row>
    <row r="342" spans="1:17">
      <c r="A342" s="1"/>
      <c r="C342" s="5"/>
      <c r="M342" s="5"/>
      <c r="N342" s="5"/>
      <c r="O342" s="5"/>
      <c r="P342" s="5"/>
      <c r="Q342" s="1"/>
    </row>
    <row r="343" spans="1:17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>
      <c r="A350" s="66"/>
      <c r="B350" s="66"/>
      <c r="C350" s="66"/>
    </row>
    <row r="351" spans="1:17">
      <c r="A351" s="66"/>
      <c r="B351" s="66"/>
      <c r="C351" s="66"/>
    </row>
    <row r="352" spans="1:17">
      <c r="A352" s="66"/>
      <c r="B352" s="66"/>
      <c r="C352" s="66"/>
    </row>
    <row r="353" spans="1:3">
      <c r="A353" s="66"/>
      <c r="B353" s="66"/>
      <c r="C353" s="66"/>
    </row>
    <row r="354" spans="1:3">
      <c r="A354" s="66"/>
      <c r="B354" s="66"/>
      <c r="C354" s="66"/>
    </row>
    <row r="355" spans="1:3">
      <c r="A355" s="66"/>
      <c r="B355" s="66"/>
      <c r="C355" s="66"/>
    </row>
    <row r="356" spans="1:3">
      <c r="A356" s="66"/>
      <c r="B356" s="66"/>
      <c r="C356" s="66"/>
    </row>
  </sheetData>
  <mergeCells count="53">
    <mergeCell ref="E253:F253"/>
    <mergeCell ref="E254:F254"/>
    <mergeCell ref="E255:F255"/>
    <mergeCell ref="E306:F306"/>
    <mergeCell ref="B308:O308"/>
    <mergeCell ref="E252:F252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1:F251"/>
    <mergeCell ref="E164:H164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56"/>
  <sheetViews>
    <sheetView zoomScale="80" zoomScaleNormal="80" workbookViewId="0">
      <selection activeCell="I260" sqref="I260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1" t="s">
        <v>28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3"/>
      <c r="Q13" s="1"/>
    </row>
    <row r="14" spans="1:17" ht="43.5" customHeight="1" thickBot="1">
      <c r="A14" s="1"/>
      <c r="B14" s="193" t="s">
        <v>45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96" t="s">
        <v>0</v>
      </c>
      <c r="D20" s="197"/>
      <c r="E20" s="197"/>
      <c r="F20" s="198"/>
      <c r="G20" s="67"/>
      <c r="H20" s="196" t="s">
        <v>1</v>
      </c>
      <c r="I20" s="197"/>
      <c r="J20" s="197"/>
      <c r="K20" s="197"/>
      <c r="L20" s="198"/>
      <c r="M20" s="61"/>
      <c r="N20" s="61"/>
      <c r="O20" s="61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149">
        <v>12</v>
      </c>
      <c r="D22" s="157">
        <v>6</v>
      </c>
      <c r="E22" s="157">
        <v>5</v>
      </c>
      <c r="F22" s="150">
        <f>SUM(C22:E22)</f>
        <v>23</v>
      </c>
      <c r="G22" s="75"/>
      <c r="H22" s="149">
        <v>5</v>
      </c>
      <c r="I22" s="149">
        <v>15</v>
      </c>
      <c r="J22" s="149">
        <v>0</v>
      </c>
      <c r="K22" s="149">
        <v>3</v>
      </c>
      <c r="L22" s="150">
        <f>SUM(H22:K22)</f>
        <v>23</v>
      </c>
      <c r="M22" s="5"/>
      <c r="N22" s="5"/>
      <c r="O22" s="13"/>
      <c r="P22" s="1"/>
      <c r="Q22" s="1"/>
    </row>
    <row r="23" spans="1:18" ht="16.5" thickBot="1">
      <c r="A23" s="1"/>
      <c r="C23" s="151">
        <f>+C22/F22</f>
        <v>0.52173913043478259</v>
      </c>
      <c r="D23" s="146">
        <f>+D22/F22</f>
        <v>0.2608695652173913</v>
      </c>
      <c r="E23" s="147">
        <f>+E22/F22</f>
        <v>0.21739130434782608</v>
      </c>
      <c r="F23" s="152">
        <f>SUM(C23:E23)</f>
        <v>0.99999999999999989</v>
      </c>
      <c r="G23" s="75"/>
      <c r="H23" s="151">
        <f>+H22/L22</f>
        <v>0.21739130434782608</v>
      </c>
      <c r="I23" s="151">
        <f>+I22/L22</f>
        <v>0.65217391304347827</v>
      </c>
      <c r="J23" s="151">
        <f>+J22/L22</f>
        <v>0</v>
      </c>
      <c r="K23" s="151">
        <f>+K22/L22</f>
        <v>0.13043478260869565</v>
      </c>
      <c r="L23" s="152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95" t="s">
        <v>10</v>
      </c>
      <c r="E43" s="195"/>
      <c r="F43" s="195"/>
      <c r="G43" s="195"/>
      <c r="H43" s="195"/>
      <c r="I43" s="195"/>
      <c r="J43" s="195"/>
      <c r="K43" s="195"/>
      <c r="L43" s="195"/>
      <c r="M43" s="195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206">
        <v>0</v>
      </c>
      <c r="K44" s="207"/>
      <c r="L44" s="208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149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9">
        <v>0</v>
      </c>
      <c r="K45" s="200"/>
      <c r="L45" s="201"/>
      <c r="M45" s="151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149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9">
        <v>2</v>
      </c>
      <c r="K46" s="200"/>
      <c r="L46" s="201"/>
      <c r="M46" s="151">
        <f>+$J46/$J61</f>
        <v>8.6956521739130432E-2</v>
      </c>
      <c r="N46" s="5"/>
      <c r="O46" s="5"/>
      <c r="P46" s="5"/>
      <c r="Q46" s="1"/>
    </row>
    <row r="47" spans="1:17" ht="16.5" thickBot="1">
      <c r="A47" s="1"/>
      <c r="C47" s="5"/>
      <c r="D47" s="149">
        <v>4</v>
      </c>
      <c r="E47" s="85" t="str">
        <f>+'[1]ACUM-MAYO'!A64</f>
        <v>NEGATIVA POR INEXISTENCIA</v>
      </c>
      <c r="F47" s="86"/>
      <c r="G47" s="86"/>
      <c r="H47" s="86"/>
      <c r="I47" s="87"/>
      <c r="J47" s="199">
        <v>1</v>
      </c>
      <c r="K47" s="200"/>
      <c r="L47" s="201"/>
      <c r="M47" s="151">
        <f>+$J47/$J61</f>
        <v>4.3478260869565216E-2</v>
      </c>
      <c r="N47" s="5"/>
      <c r="O47" s="5"/>
      <c r="P47" s="5"/>
      <c r="Q47" s="1"/>
    </row>
    <row r="48" spans="1:17" ht="16.5" thickBot="1">
      <c r="A48" s="1"/>
      <c r="C48" s="5"/>
      <c r="D48" s="149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9">
        <v>0</v>
      </c>
      <c r="K48" s="200"/>
      <c r="L48" s="201"/>
      <c r="M48" s="151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149">
        <v>6</v>
      </c>
      <c r="E49" s="85" t="str">
        <f>+'[1]ACUM-MAYO'!A66</f>
        <v>AFIRMATIVO</v>
      </c>
      <c r="F49" s="86"/>
      <c r="G49" s="86"/>
      <c r="H49" s="86"/>
      <c r="I49" s="87"/>
      <c r="J49" s="199">
        <v>20</v>
      </c>
      <c r="K49" s="200"/>
      <c r="L49" s="201"/>
      <c r="M49" s="151">
        <f>+$J49/J61</f>
        <v>0.86956521739130432</v>
      </c>
      <c r="N49" s="5"/>
      <c r="O49" s="5"/>
      <c r="P49" s="5"/>
      <c r="Q49" s="1"/>
    </row>
    <row r="50" spans="1:17" ht="16.5" thickBot="1">
      <c r="A50" s="1"/>
      <c r="C50" s="5"/>
      <c r="D50" s="149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9">
        <v>0</v>
      </c>
      <c r="K50" s="200"/>
      <c r="L50" s="201"/>
      <c r="M50" s="151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149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9">
        <v>0</v>
      </c>
      <c r="K51" s="200"/>
      <c r="L51" s="201"/>
      <c r="M51" s="151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149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9">
        <v>0</v>
      </c>
      <c r="K52" s="200"/>
      <c r="L52" s="201"/>
      <c r="M52" s="151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149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9">
        <v>0</v>
      </c>
      <c r="K53" s="200"/>
      <c r="L53" s="201"/>
      <c r="M53" s="151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149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9">
        <v>0</v>
      </c>
      <c r="K54" s="200"/>
      <c r="L54" s="201"/>
      <c r="M54" s="151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149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9">
        <v>0</v>
      </c>
      <c r="K55" s="200"/>
      <c r="L55" s="201"/>
      <c r="M55" s="151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149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9">
        <v>0</v>
      </c>
      <c r="K56" s="200"/>
      <c r="L56" s="201"/>
      <c r="M56" s="151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149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9">
        <v>0</v>
      </c>
      <c r="K57" s="200"/>
      <c r="L57" s="201"/>
      <c r="M57" s="151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149">
        <v>15</v>
      </c>
      <c r="E58" s="85" t="str">
        <f>+'[1]ACUM-MAYO'!A75</f>
        <v>NEGATIVA  POR RESERVA</v>
      </c>
      <c r="F58" s="86"/>
      <c r="G58" s="86"/>
      <c r="H58" s="86"/>
      <c r="I58" s="87"/>
      <c r="J58" s="199">
        <v>0</v>
      </c>
      <c r="K58" s="200"/>
      <c r="L58" s="201"/>
      <c r="M58" s="151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149">
        <v>16</v>
      </c>
      <c r="E59" s="85" t="str">
        <f>+'[1]ACUM-MAYO'!A76</f>
        <v>PREVENCIÓN ENTRAMITE</v>
      </c>
      <c r="F59" s="86"/>
      <c r="G59" s="86"/>
      <c r="H59" s="86"/>
      <c r="I59" s="87"/>
      <c r="J59" s="199">
        <v>0</v>
      </c>
      <c r="K59" s="200"/>
      <c r="L59" s="201"/>
      <c r="M59" s="151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202">
        <f>SUM(J44:J59)</f>
        <v>23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ht="15.7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>
      <c r="A103" s="1"/>
      <c r="C103" s="5"/>
      <c r="D103" s="165" t="s">
        <v>11</v>
      </c>
      <c r="E103" s="166"/>
      <c r="F103" s="166"/>
      <c r="G103" s="166"/>
      <c r="H103" s="166"/>
      <c r="I103" s="166"/>
      <c r="J103" s="167"/>
      <c r="K103" s="153"/>
      <c r="L103" s="153"/>
      <c r="M103" s="5"/>
      <c r="N103" s="5"/>
      <c r="O103" s="5"/>
      <c r="P103" s="5"/>
      <c r="Q103" s="1"/>
    </row>
    <row r="104" spans="1:17" ht="15.75" customHeight="1" thickBot="1">
      <c r="A104" s="1"/>
      <c r="C104" s="5"/>
      <c r="D104" s="109">
        <v>1</v>
      </c>
      <c r="E104" s="92" t="s">
        <v>22</v>
      </c>
      <c r="F104" s="93"/>
      <c r="G104" s="94"/>
      <c r="H104" s="94"/>
      <c r="I104" s="95">
        <v>5</v>
      </c>
      <c r="J104" s="96">
        <f>+I104/I110</f>
        <v>0.21739130434782608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>
      <c r="A105" s="1"/>
      <c r="C105" s="5"/>
      <c r="D105" s="109">
        <v>2</v>
      </c>
      <c r="E105" s="97" t="s">
        <v>23</v>
      </c>
      <c r="F105" s="98"/>
      <c r="G105" s="94"/>
      <c r="H105" s="94"/>
      <c r="I105" s="99">
        <v>12</v>
      </c>
      <c r="J105" s="96">
        <f>I105/I110</f>
        <v>0.52173913043478259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>
      <c r="A106" s="1"/>
      <c r="C106" s="5"/>
      <c r="D106" s="109">
        <v>3</v>
      </c>
      <c r="E106" s="178" t="s">
        <v>27</v>
      </c>
      <c r="F106" s="179"/>
      <c r="G106" s="179"/>
      <c r="H106" s="180"/>
      <c r="I106" s="99">
        <v>6</v>
      </c>
      <c r="J106" s="96">
        <f>+I106/I110</f>
        <v>0.2608695652173913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>
      <c r="A107" s="1"/>
      <c r="C107" s="5"/>
      <c r="D107" s="109">
        <v>4</v>
      </c>
      <c r="E107" s="97" t="s">
        <v>24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>
      <c r="A108" s="1"/>
      <c r="C108" s="5"/>
      <c r="D108" s="110">
        <v>5</v>
      </c>
      <c r="E108" s="97" t="s">
        <v>25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>
      <c r="A110" s="1"/>
      <c r="C110" s="5"/>
      <c r="D110" s="103"/>
      <c r="E110" s="103"/>
      <c r="F110" s="103"/>
      <c r="G110" s="104"/>
      <c r="H110" s="105" t="s">
        <v>5</v>
      </c>
      <c r="I110" s="106">
        <f>SUM(I104:I109)</f>
        <v>23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>
      <c r="A113" s="1"/>
      <c r="C113" s="5"/>
      <c r="D113" s="168"/>
      <c r="E113" s="168"/>
      <c r="F113" s="168"/>
      <c r="G113" s="168"/>
      <c r="H113" s="168"/>
      <c r="I113" s="168"/>
      <c r="J113" s="168"/>
      <c r="K113" s="153"/>
      <c r="L113" s="153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12</v>
      </c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>
      <c r="A140" s="1"/>
      <c r="C140" s="5"/>
      <c r="D140" s="5"/>
      <c r="E140" s="169" t="s">
        <v>13</v>
      </c>
      <c r="F140" s="170"/>
      <c r="G140" s="170"/>
      <c r="H140" s="170"/>
      <c r="I140" s="170"/>
      <c r="J140" s="171"/>
      <c r="K140" s="153"/>
      <c r="L140" s="153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172" t="s">
        <v>14</v>
      </c>
      <c r="F141" s="173"/>
      <c r="G141" s="173"/>
      <c r="H141" s="173"/>
      <c r="I141" s="174"/>
      <c r="J141" s="20">
        <v>62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>
      <c r="A142" s="1"/>
      <c r="C142" s="5"/>
      <c r="D142" s="5"/>
      <c r="E142" s="5"/>
      <c r="F142" s="5"/>
      <c r="G142" s="5"/>
      <c r="H142" s="5"/>
      <c r="I142" s="21" t="s">
        <v>5</v>
      </c>
      <c r="J142" s="11">
        <v>62</v>
      </c>
      <c r="K142" s="57"/>
      <c r="L142" s="57"/>
      <c r="M142" s="5"/>
      <c r="N142" s="5"/>
      <c r="O142" s="5"/>
      <c r="P142" s="5"/>
      <c r="Q142" s="1"/>
    </row>
    <row r="143" spans="1:17" ht="15.75" customHeigh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81" t="s">
        <v>15</v>
      </c>
      <c r="F147" s="205"/>
      <c r="G147" s="205"/>
      <c r="H147" s="205"/>
      <c r="I147" s="205"/>
      <c r="J147" s="183"/>
      <c r="K147" s="58"/>
      <c r="L147" s="58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72" t="s">
        <v>16</v>
      </c>
      <c r="F148" s="173"/>
      <c r="G148" s="173"/>
      <c r="H148" s="173"/>
      <c r="I148" s="174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5"/>
      <c r="F149" s="5"/>
      <c r="G149" s="5"/>
      <c r="H149" s="5"/>
      <c r="I149" s="21" t="s">
        <v>5</v>
      </c>
      <c r="J149" s="11">
        <v>1</v>
      </c>
      <c r="K149" s="57"/>
      <c r="L149" s="57"/>
      <c r="M149" s="5"/>
      <c r="N149" s="5"/>
      <c r="O149" s="5"/>
      <c r="P149" s="5"/>
      <c r="Q149" s="1"/>
    </row>
    <row r="150" spans="1:17" ht="15.75" customHeight="1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>
      <c r="A153" s="1"/>
      <c r="C153" s="5"/>
      <c r="D153" s="5"/>
      <c r="E153" s="181" t="s">
        <v>17</v>
      </c>
      <c r="F153" s="205"/>
      <c r="G153" s="205"/>
      <c r="H153" s="205"/>
      <c r="I153" s="205"/>
      <c r="J153" s="183"/>
      <c r="K153" s="58"/>
      <c r="L153" s="58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172" t="s">
        <v>17</v>
      </c>
      <c r="F154" s="173"/>
      <c r="G154" s="173"/>
      <c r="H154" s="173"/>
      <c r="I154" s="174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>
      <c r="A155" s="1"/>
      <c r="C155" s="5"/>
      <c r="D155" s="5"/>
      <c r="E155" s="23"/>
      <c r="F155" s="23"/>
      <c r="G155" s="23"/>
      <c r="H155" s="23"/>
      <c r="I155" s="21" t="s">
        <v>5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5" t="s">
        <v>37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>
      <c r="A160" s="1"/>
      <c r="C160" s="5"/>
      <c r="D160" s="169" t="s">
        <v>18</v>
      </c>
      <c r="E160" s="170"/>
      <c r="F160" s="170"/>
      <c r="G160" s="170"/>
      <c r="H160" s="170"/>
      <c r="I160" s="170"/>
      <c r="J160" s="171"/>
      <c r="K160" s="153"/>
      <c r="L160" s="153"/>
      <c r="M160" s="5"/>
      <c r="N160" s="5"/>
      <c r="O160" s="5"/>
      <c r="P160" s="5"/>
      <c r="Q160" s="1"/>
    </row>
    <row r="161" spans="1:17" ht="15.75" thickBot="1">
      <c r="A161" s="1"/>
      <c r="C161" s="5"/>
      <c r="D161" s="24">
        <v>1</v>
      </c>
      <c r="E161" s="175" t="str">
        <f>+'[1]ACUM-MAYO'!A162</f>
        <v>ORDINARIA</v>
      </c>
      <c r="F161" s="176"/>
      <c r="G161" s="176"/>
      <c r="H161" s="177"/>
      <c r="I161" s="52">
        <v>18</v>
      </c>
      <c r="J161" s="25">
        <f>I161/I166</f>
        <v>0.78260869565217395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>
      <c r="A162" s="1"/>
      <c r="C162" s="5"/>
      <c r="D162" s="24">
        <v>2</v>
      </c>
      <c r="E162" s="175" t="str">
        <f>+'[1]ACUM-MAYO'!A163</f>
        <v>FUNDAMENTAL</v>
      </c>
      <c r="F162" s="176"/>
      <c r="G162" s="176"/>
      <c r="H162" s="177"/>
      <c r="I162" s="52">
        <v>5</v>
      </c>
      <c r="J162" s="26">
        <f>I162/I166</f>
        <v>0.21739130434782608</v>
      </c>
      <c r="K162" s="59"/>
      <c r="L162" s="59"/>
      <c r="M162" s="5"/>
      <c r="N162" s="5"/>
      <c r="O162" s="5"/>
      <c r="P162" s="5"/>
      <c r="Q162" s="1"/>
    </row>
    <row r="163" spans="1:17" ht="15.75" thickBot="1">
      <c r="A163" s="1"/>
      <c r="C163" s="5"/>
      <c r="D163" s="154">
        <v>4</v>
      </c>
      <c r="E163" s="175" t="str">
        <f>+'[1]ACUM-MAYO'!A165</f>
        <v>RESERVADA</v>
      </c>
      <c r="F163" s="176"/>
      <c r="G163" s="176"/>
      <c r="H163" s="177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>
      <c r="A164" s="1"/>
      <c r="C164" s="5"/>
      <c r="D164" s="24">
        <v>3</v>
      </c>
      <c r="E164" s="175" t="s">
        <v>26</v>
      </c>
      <c r="F164" s="176"/>
      <c r="G164" s="176"/>
      <c r="H164" s="177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>
      <c r="A166" s="1"/>
      <c r="C166" s="5"/>
      <c r="D166" s="15"/>
      <c r="E166" s="31"/>
      <c r="F166" s="31"/>
      <c r="G166" s="31"/>
      <c r="H166" s="53" t="s">
        <v>5</v>
      </c>
      <c r="I166" s="11">
        <f>SUM(I161:I165)</f>
        <v>23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>
      <c r="A189" s="1"/>
      <c r="C189" s="5"/>
      <c r="D189" s="169" t="s">
        <v>19</v>
      </c>
      <c r="E189" s="170"/>
      <c r="F189" s="170"/>
      <c r="G189" s="170"/>
      <c r="H189" s="170"/>
      <c r="I189" s="170"/>
      <c r="J189" s="171"/>
      <c r="K189" s="153"/>
      <c r="L189" s="153"/>
      <c r="M189" s="5"/>
      <c r="N189" s="5"/>
      <c r="O189" s="5"/>
      <c r="P189" s="5"/>
      <c r="Q189" s="1"/>
    </row>
    <row r="190" spans="1:17" ht="15.75" thickBot="1">
      <c r="A190" s="1"/>
      <c r="C190" s="5"/>
      <c r="D190" s="24">
        <v>1</v>
      </c>
      <c r="E190" s="175" t="str">
        <f>+'[1]ACUM-MAYO'!A173</f>
        <v>ECONOMICA ADMINISTRATIVA</v>
      </c>
      <c r="F190" s="176"/>
      <c r="G190" s="176"/>
      <c r="H190" s="177"/>
      <c r="I190" s="52">
        <v>23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>
      <c r="A191" s="1"/>
      <c r="C191" s="5"/>
      <c r="D191" s="24">
        <v>2</v>
      </c>
      <c r="E191" s="175" t="str">
        <f>+'[1]ACUM-MAYO'!A174</f>
        <v>TRAMITE</v>
      </c>
      <c r="F191" s="176"/>
      <c r="G191" s="176"/>
      <c r="H191" s="177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>
      <c r="A192" s="1"/>
      <c r="C192" s="5"/>
      <c r="D192" s="24">
        <v>3</v>
      </c>
      <c r="E192" s="175" t="str">
        <f>+'[1]ACUM-MAYO'!A175</f>
        <v>SERV. PUB.</v>
      </c>
      <c r="F192" s="176"/>
      <c r="G192" s="176"/>
      <c r="H192" s="177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>
      <c r="A193" s="1"/>
      <c r="C193" s="5"/>
      <c r="D193" s="24">
        <v>4</v>
      </c>
      <c r="E193" s="175" t="str">
        <f>+'[1]ACUM-MAYO'!A176</f>
        <v>LEGAL</v>
      </c>
      <c r="F193" s="176"/>
      <c r="G193" s="176"/>
      <c r="H193" s="177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>
      <c r="A195" s="1"/>
      <c r="C195" s="5"/>
      <c r="D195" s="15"/>
      <c r="E195" s="15"/>
      <c r="F195" s="15"/>
      <c r="G195" s="15"/>
      <c r="H195" s="18" t="s">
        <v>5</v>
      </c>
      <c r="I195" s="11">
        <f>SUM(I190:I193)</f>
        <v>23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>
      <c r="A218" s="1"/>
      <c r="C218" s="5"/>
      <c r="D218" s="169" t="s">
        <v>20</v>
      </c>
      <c r="E218" s="170"/>
      <c r="F218" s="170"/>
      <c r="G218" s="170"/>
      <c r="H218" s="170"/>
      <c r="I218" s="170"/>
      <c r="J218" s="171"/>
      <c r="K218" s="153"/>
      <c r="L218" s="153"/>
      <c r="M218" s="5"/>
      <c r="N218" s="5"/>
      <c r="O218" s="5"/>
      <c r="P218" s="5"/>
      <c r="Q218" s="1"/>
    </row>
    <row r="219" spans="1:17" ht="15.75" thickBot="1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12</v>
      </c>
      <c r="J219" s="34">
        <f>I219/I224</f>
        <v>0.52173913043478259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5</v>
      </c>
      <c r="J220" s="34">
        <f>I220/I224</f>
        <v>0.21739130434782608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6</v>
      </c>
      <c r="J221" s="34">
        <f>I221/I224</f>
        <v>0.2608695652173913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>
      <c r="A222" s="1"/>
      <c r="C222" s="5"/>
      <c r="D222" s="24">
        <v>4</v>
      </c>
      <c r="E222" s="39" t="str">
        <f>+'[1]ACUM-MAYO'!A189</f>
        <v>LISTAS</v>
      </c>
      <c r="F222" s="40"/>
      <c r="G222" s="155"/>
      <c r="H222" s="156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>
      <c r="A224" s="1"/>
      <c r="C224" s="5"/>
      <c r="D224" s="15"/>
      <c r="E224" s="31"/>
      <c r="F224" s="31"/>
      <c r="G224" s="31"/>
      <c r="H224" s="18" t="s">
        <v>5</v>
      </c>
      <c r="I224" s="11">
        <f>SUM(I219:I223)</f>
        <v>23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>
      <c r="A247" s="1"/>
      <c r="C247" s="5"/>
      <c r="D247" s="181" t="s">
        <v>29</v>
      </c>
      <c r="E247" s="182"/>
      <c r="F247" s="182"/>
      <c r="G247" s="183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>
      <c r="A248" s="1"/>
      <c r="C248" s="5"/>
      <c r="D248" s="10">
        <v>1</v>
      </c>
      <c r="E248" s="209" t="s">
        <v>30</v>
      </c>
      <c r="F248" s="210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>
      <c r="A249" s="1"/>
      <c r="C249" s="45"/>
      <c r="D249" s="10">
        <v>2</v>
      </c>
      <c r="E249" s="209" t="s">
        <v>31</v>
      </c>
      <c r="F249" s="210"/>
      <c r="G249" s="63">
        <v>8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>
      <c r="A250" s="1"/>
      <c r="C250" s="46"/>
      <c r="D250" s="10">
        <v>3</v>
      </c>
      <c r="E250" s="209" t="s">
        <v>32</v>
      </c>
      <c r="F250" s="210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>
      <c r="A251" s="1"/>
      <c r="C251" s="46"/>
      <c r="D251" s="10">
        <v>4</v>
      </c>
      <c r="E251" s="209" t="s">
        <v>33</v>
      </c>
      <c r="F251" s="210"/>
      <c r="G251" s="63">
        <v>5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>
      <c r="A252" s="1"/>
      <c r="C252" s="46"/>
      <c r="D252" s="10">
        <v>5</v>
      </c>
      <c r="E252" s="209" t="s">
        <v>34</v>
      </c>
      <c r="F252" s="210"/>
      <c r="G252" s="63">
        <v>1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>
      <c r="A253" s="1"/>
      <c r="C253" s="46"/>
      <c r="D253" s="114">
        <v>6</v>
      </c>
      <c r="E253" s="187" t="s">
        <v>35</v>
      </c>
      <c r="F253" s="188"/>
      <c r="G253" s="115">
        <v>2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>
      <c r="A254" s="1"/>
      <c r="C254" s="46"/>
      <c r="D254" s="10">
        <v>7</v>
      </c>
      <c r="E254" s="189" t="s">
        <v>36</v>
      </c>
      <c r="F254" s="190"/>
      <c r="G254" s="116">
        <v>5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>
      <c r="A255" s="1"/>
      <c r="C255" s="46"/>
      <c r="D255" s="5"/>
      <c r="E255" s="186"/>
      <c r="F255" s="186"/>
      <c r="G255" s="51"/>
      <c r="H255" s="51"/>
      <c r="I255" s="5"/>
      <c r="J255" s="5"/>
      <c r="K255" s="5"/>
      <c r="L255" s="1"/>
      <c r="M255" s="48"/>
    </row>
    <row r="256" spans="1:17" ht="21" customHeight="1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customHeight="1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customHeight="1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thickBot="1">
      <c r="A305" s="1"/>
      <c r="L305" s="1"/>
      <c r="M305" s="48"/>
    </row>
    <row r="306" spans="1:17" ht="15.75" customHeight="1" thickBot="1">
      <c r="A306" s="1"/>
      <c r="C306" s="46"/>
      <c r="D306" s="5"/>
      <c r="E306" s="184" t="s">
        <v>5</v>
      </c>
      <c r="F306" s="185"/>
      <c r="G306" s="64">
        <f>SUM(G248:G254)</f>
        <v>21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>
      <c r="A308" s="1"/>
      <c r="B308" s="163" t="s">
        <v>21</v>
      </c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"/>
      <c r="Q308" s="48"/>
    </row>
    <row r="309" spans="1:17" ht="15.75" customHeight="1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>
      <c r="A317" s="1"/>
      <c r="P317" s="49"/>
      <c r="Q317" s="47"/>
    </row>
    <row r="318" spans="1:17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>
      <c r="A341" s="1"/>
      <c r="C341" s="5"/>
      <c r="M341" s="5"/>
      <c r="N341" s="5"/>
      <c r="O341" s="5"/>
      <c r="P341" s="5"/>
      <c r="Q341" s="1"/>
    </row>
    <row r="342" spans="1:17">
      <c r="A342" s="1"/>
      <c r="C342" s="5"/>
      <c r="M342" s="5"/>
      <c r="N342" s="5"/>
      <c r="O342" s="5"/>
      <c r="P342" s="5"/>
      <c r="Q342" s="1"/>
    </row>
    <row r="343" spans="1:17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>
      <c r="A350" s="66"/>
      <c r="B350" s="66"/>
      <c r="C350" s="66"/>
    </row>
    <row r="351" spans="1:17">
      <c r="A351" s="66"/>
      <c r="B351" s="66"/>
      <c r="C351" s="66"/>
    </row>
    <row r="352" spans="1:17">
      <c r="A352" s="66"/>
      <c r="B352" s="66"/>
      <c r="C352" s="66"/>
    </row>
    <row r="353" spans="1:3">
      <c r="A353" s="66"/>
      <c r="B353" s="66"/>
      <c r="C353" s="66"/>
    </row>
    <row r="354" spans="1:3">
      <c r="A354" s="66"/>
      <c r="B354" s="66"/>
      <c r="C354" s="66"/>
    </row>
    <row r="355" spans="1:3">
      <c r="A355" s="66"/>
      <c r="B355" s="66"/>
      <c r="C355" s="66"/>
    </row>
    <row r="356" spans="1:3">
      <c r="A356" s="66"/>
      <c r="B356" s="66"/>
      <c r="C356" s="66"/>
    </row>
  </sheetData>
  <mergeCells count="53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64:H164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252:F252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1:F251"/>
    <mergeCell ref="E253:F253"/>
    <mergeCell ref="E254:F254"/>
    <mergeCell ref="E255:F255"/>
    <mergeCell ref="E306:F306"/>
    <mergeCell ref="B308:O308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56"/>
  <sheetViews>
    <sheetView tabSelected="1" zoomScale="80" zoomScaleNormal="80" workbookViewId="0">
      <selection activeCell="H3" sqref="H3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1" t="s">
        <v>28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3"/>
      <c r="Q13" s="1"/>
    </row>
    <row r="14" spans="1:17" ht="43.5" customHeight="1" thickBot="1">
      <c r="A14" s="1"/>
      <c r="B14" s="193" t="s">
        <v>46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96" t="s">
        <v>0</v>
      </c>
      <c r="D20" s="197"/>
      <c r="E20" s="197"/>
      <c r="F20" s="198"/>
      <c r="G20" s="67"/>
      <c r="H20" s="196" t="s">
        <v>1</v>
      </c>
      <c r="I20" s="197"/>
      <c r="J20" s="197"/>
      <c r="K20" s="197"/>
      <c r="L20" s="198"/>
      <c r="M20" s="61"/>
      <c r="N20" s="61"/>
      <c r="O20" s="61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149">
        <v>53</v>
      </c>
      <c r="D22" s="158">
        <v>5</v>
      </c>
      <c r="E22" s="158">
        <v>3</v>
      </c>
      <c r="F22" s="150">
        <f>SUM(C22:E22)</f>
        <v>61</v>
      </c>
      <c r="G22" s="75"/>
      <c r="H22" s="149">
        <v>48</v>
      </c>
      <c r="I22" s="149">
        <v>12</v>
      </c>
      <c r="J22" s="149">
        <v>0</v>
      </c>
      <c r="K22" s="149">
        <v>1</v>
      </c>
      <c r="L22" s="150">
        <f>SUM(H22:K22)</f>
        <v>61</v>
      </c>
      <c r="M22" s="5"/>
      <c r="N22" s="5"/>
      <c r="O22" s="13"/>
      <c r="P22" s="1"/>
      <c r="Q22" s="1"/>
    </row>
    <row r="23" spans="1:18" ht="16.5" thickBot="1">
      <c r="A23" s="1"/>
      <c r="C23" s="151">
        <f>+C22/F22</f>
        <v>0.86885245901639341</v>
      </c>
      <c r="D23" s="146">
        <f>+D22/F22</f>
        <v>8.1967213114754092E-2</v>
      </c>
      <c r="E23" s="147">
        <f>+E22/F22</f>
        <v>4.9180327868852458E-2</v>
      </c>
      <c r="F23" s="152">
        <f>SUM(C23:E23)</f>
        <v>1</v>
      </c>
      <c r="G23" s="75"/>
      <c r="H23" s="151">
        <f>+H22/L22</f>
        <v>0.78688524590163933</v>
      </c>
      <c r="I23" s="151">
        <f>+I22/L22</f>
        <v>0.19672131147540983</v>
      </c>
      <c r="J23" s="151">
        <f>+J22/L22</f>
        <v>0</v>
      </c>
      <c r="K23" s="151">
        <f>+K22/L22</f>
        <v>1.6393442622950821E-2</v>
      </c>
      <c r="L23" s="152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95" t="s">
        <v>10</v>
      </c>
      <c r="E43" s="195"/>
      <c r="F43" s="195"/>
      <c r="G43" s="195"/>
      <c r="H43" s="195"/>
      <c r="I43" s="195"/>
      <c r="J43" s="195"/>
      <c r="K43" s="195"/>
      <c r="L43" s="195"/>
      <c r="M43" s="195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+'[2]ACUM-MAYO'!A61</f>
        <v>SE TIENE POR NO PRESENTADA ( NO CUMPLIÓ PREVENCIÓN)</v>
      </c>
      <c r="F44" s="82"/>
      <c r="G44" s="82"/>
      <c r="H44" s="82"/>
      <c r="I44" s="83"/>
      <c r="J44" s="206">
        <v>0</v>
      </c>
      <c r="K44" s="207"/>
      <c r="L44" s="208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149">
        <v>2</v>
      </c>
      <c r="E45" s="85" t="str">
        <f>+'[2]ACUM-MAYO'!A62</f>
        <v>NO CUMPLIO CON LOS EXTREMOS DEL ARTÍCULO 79 (REQUISITOS)</v>
      </c>
      <c r="F45" s="86"/>
      <c r="G45" s="86"/>
      <c r="H45" s="86"/>
      <c r="I45" s="87"/>
      <c r="J45" s="199">
        <v>0</v>
      </c>
      <c r="K45" s="200"/>
      <c r="L45" s="201"/>
      <c r="M45" s="151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149">
        <v>3</v>
      </c>
      <c r="E46" s="85" t="str">
        <f>+'[2]ACUM-MAYO'!A63</f>
        <v xml:space="preserve">INCOMPETENCIA </v>
      </c>
      <c r="F46" s="86"/>
      <c r="G46" s="86"/>
      <c r="H46" s="86"/>
      <c r="I46" s="87"/>
      <c r="J46" s="199">
        <v>1</v>
      </c>
      <c r="K46" s="200"/>
      <c r="L46" s="201"/>
      <c r="M46" s="151">
        <f>+$J46/$J61</f>
        <v>1.6393442622950821E-2</v>
      </c>
      <c r="N46" s="5"/>
      <c r="O46" s="5"/>
      <c r="P46" s="5"/>
      <c r="Q46" s="1"/>
    </row>
    <row r="47" spans="1:17" ht="16.5" thickBot="1">
      <c r="A47" s="1"/>
      <c r="C47" s="5"/>
      <c r="D47" s="149">
        <v>4</v>
      </c>
      <c r="E47" s="85" t="str">
        <f>+'[2]ACUM-MAYO'!A64</f>
        <v>NEGATIVA POR INEXISTENCIA</v>
      </c>
      <c r="F47" s="86"/>
      <c r="G47" s="86"/>
      <c r="H47" s="86"/>
      <c r="I47" s="87"/>
      <c r="J47" s="199">
        <v>3</v>
      </c>
      <c r="K47" s="200"/>
      <c r="L47" s="201"/>
      <c r="M47" s="151">
        <f>+$J47/$J61</f>
        <v>4.9180327868852458E-2</v>
      </c>
      <c r="N47" s="5"/>
      <c r="O47" s="5"/>
      <c r="P47" s="5"/>
      <c r="Q47" s="1"/>
    </row>
    <row r="48" spans="1:17" ht="16.5" thickBot="1">
      <c r="A48" s="1"/>
      <c r="C48" s="5"/>
      <c r="D48" s="149">
        <v>5</v>
      </c>
      <c r="E48" s="85" t="str">
        <f>+'[2]ACUM-MAYO'!A65</f>
        <v>NEGATIVA CONFIDENCIAL E INEXISTENTE</v>
      </c>
      <c r="F48" s="86"/>
      <c r="G48" s="86"/>
      <c r="H48" s="86"/>
      <c r="I48" s="87"/>
      <c r="J48" s="199">
        <v>0</v>
      </c>
      <c r="K48" s="200"/>
      <c r="L48" s="201"/>
      <c r="M48" s="151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149">
        <v>6</v>
      </c>
      <c r="E49" s="85" t="str">
        <f>+'[2]ACUM-MAYO'!A66</f>
        <v>AFIRMATIVO</v>
      </c>
      <c r="F49" s="86"/>
      <c r="G49" s="86"/>
      <c r="H49" s="86"/>
      <c r="I49" s="87"/>
      <c r="J49" s="199">
        <v>57</v>
      </c>
      <c r="K49" s="200"/>
      <c r="L49" s="201"/>
      <c r="M49" s="151">
        <f>+$J49/J61</f>
        <v>0.93442622950819676</v>
      </c>
      <c r="N49" s="5"/>
      <c r="O49" s="5"/>
      <c r="P49" s="5"/>
      <c r="Q49" s="1"/>
    </row>
    <row r="50" spans="1:17" ht="16.5" thickBot="1">
      <c r="A50" s="1"/>
      <c r="C50" s="5"/>
      <c r="D50" s="149">
        <v>7</v>
      </c>
      <c r="E50" s="85" t="str">
        <f>+'[2]ACUM-MAYO'!A67</f>
        <v xml:space="preserve">AFIRMATIVO PARCIAL POR CONFIDENCIALIDAD </v>
      </c>
      <c r="F50" s="86"/>
      <c r="G50" s="86"/>
      <c r="H50" s="86"/>
      <c r="I50" s="87"/>
      <c r="J50" s="199">
        <v>0</v>
      </c>
      <c r="K50" s="200"/>
      <c r="L50" s="201"/>
      <c r="M50" s="151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149">
        <v>8</v>
      </c>
      <c r="E51" s="85" t="str">
        <f>+'[2]ACUM-MAYO'!A68</f>
        <v>NEGATIVA POR CONFIDENCIALIDAD Y RESERVADA</v>
      </c>
      <c r="F51" s="88"/>
      <c r="G51" s="89"/>
      <c r="H51" s="89"/>
      <c r="I51" s="90"/>
      <c r="J51" s="199">
        <v>0</v>
      </c>
      <c r="K51" s="200"/>
      <c r="L51" s="201"/>
      <c r="M51" s="151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149">
        <v>9</v>
      </c>
      <c r="E52" s="85" t="str">
        <f>+'[2]ACUM-MAYO'!A69</f>
        <v>AFIRMATIVO PARCIAL POR CONFIDENCIALIDAD E INEXISTENCIA</v>
      </c>
      <c r="F52" s="91"/>
      <c r="G52" s="89"/>
      <c r="H52" s="89"/>
      <c r="I52" s="90"/>
      <c r="J52" s="199">
        <v>0</v>
      </c>
      <c r="K52" s="200"/>
      <c r="L52" s="201"/>
      <c r="M52" s="151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149">
        <v>10</v>
      </c>
      <c r="E53" s="85" t="str">
        <f>+'[2]ACUM-MAYO'!A70</f>
        <v>AFIRMATIVO PARCIAL POR CONFIDENCIALIDAD, RESERVA E INEXISTENCIA</v>
      </c>
      <c r="F53" s="88"/>
      <c r="G53" s="89"/>
      <c r="H53" s="89"/>
      <c r="I53" s="90"/>
      <c r="J53" s="199">
        <v>0</v>
      </c>
      <c r="K53" s="200"/>
      <c r="L53" s="201"/>
      <c r="M53" s="151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149">
        <v>11</v>
      </c>
      <c r="E54" s="85" t="str">
        <f>+'[2]ACUM-MAYO'!A71</f>
        <v>AFIRMATIVO PARCIAL POR INEXISTENCIA</v>
      </c>
      <c r="F54" s="88"/>
      <c r="G54" s="89"/>
      <c r="H54" s="89"/>
      <c r="I54" s="90"/>
      <c r="J54" s="199">
        <v>0</v>
      </c>
      <c r="K54" s="200"/>
      <c r="L54" s="201"/>
      <c r="M54" s="151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149">
        <v>12</v>
      </c>
      <c r="E55" s="85" t="str">
        <f>+'[2]ACUM-MAYO'!A72</f>
        <v>AFIRMATIVO PARCIAL POR RESERVA</v>
      </c>
      <c r="F55" s="86"/>
      <c r="G55" s="86"/>
      <c r="H55" s="86"/>
      <c r="I55" s="87"/>
      <c r="J55" s="199">
        <v>0</v>
      </c>
      <c r="K55" s="200"/>
      <c r="L55" s="201"/>
      <c r="M55" s="151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149">
        <v>13</v>
      </c>
      <c r="E56" s="85" t="str">
        <f>+'[2]ACUM-MAYO'!A73</f>
        <v>AFIRMATIVO PARCIAL POR RESERVA Y CONFIDENCIALIDAD</v>
      </c>
      <c r="F56" s="86"/>
      <c r="G56" s="86"/>
      <c r="H56" s="86"/>
      <c r="I56" s="87"/>
      <c r="J56" s="199">
        <v>0</v>
      </c>
      <c r="K56" s="200"/>
      <c r="L56" s="201"/>
      <c r="M56" s="151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149">
        <v>14</v>
      </c>
      <c r="E57" s="85" t="str">
        <f>+'[2]ACUM-MAYO'!A74</f>
        <v>AFIRMATIVO PARCIAL POR RESERVA E INEXISTENCIA</v>
      </c>
      <c r="F57" s="86"/>
      <c r="G57" s="86"/>
      <c r="H57" s="86"/>
      <c r="I57" s="87"/>
      <c r="J57" s="199">
        <v>0</v>
      </c>
      <c r="K57" s="200"/>
      <c r="L57" s="201"/>
      <c r="M57" s="151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149">
        <v>15</v>
      </c>
      <c r="E58" s="85" t="str">
        <f>+'[2]ACUM-MAYO'!A75</f>
        <v>NEGATIVA  POR RESERVA</v>
      </c>
      <c r="F58" s="86"/>
      <c r="G58" s="86"/>
      <c r="H58" s="86"/>
      <c r="I58" s="87"/>
      <c r="J58" s="199">
        <v>0</v>
      </c>
      <c r="K58" s="200"/>
      <c r="L58" s="201"/>
      <c r="M58" s="151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149">
        <v>16</v>
      </c>
      <c r="E59" s="85" t="str">
        <f>+'[2]ACUM-MAYO'!A76</f>
        <v>PREVENCIÓN ENTRAMITE</v>
      </c>
      <c r="F59" s="86"/>
      <c r="G59" s="86"/>
      <c r="H59" s="86"/>
      <c r="I59" s="87"/>
      <c r="J59" s="199">
        <v>0</v>
      </c>
      <c r="K59" s="200"/>
      <c r="L59" s="201"/>
      <c r="M59" s="151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202">
        <f>SUM(J44:J59)</f>
        <v>61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ht="15.7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>
      <c r="A103" s="1"/>
      <c r="C103" s="5"/>
      <c r="D103" s="165" t="s">
        <v>11</v>
      </c>
      <c r="E103" s="166"/>
      <c r="F103" s="166"/>
      <c r="G103" s="166"/>
      <c r="H103" s="166"/>
      <c r="I103" s="166"/>
      <c r="J103" s="167"/>
      <c r="K103" s="162"/>
      <c r="L103" s="162"/>
      <c r="M103" s="5"/>
      <c r="N103" s="5"/>
      <c r="O103" s="5"/>
      <c r="P103" s="5"/>
      <c r="Q103" s="1"/>
    </row>
    <row r="104" spans="1:17" ht="15.75" customHeight="1" thickBot="1">
      <c r="A104" s="1"/>
      <c r="C104" s="5"/>
      <c r="D104" s="109">
        <v>1</v>
      </c>
      <c r="E104" s="92" t="s">
        <v>22</v>
      </c>
      <c r="F104" s="93"/>
      <c r="G104" s="94"/>
      <c r="H104" s="94"/>
      <c r="I104" s="95">
        <v>2</v>
      </c>
      <c r="J104" s="96">
        <f>+I104/I110</f>
        <v>3.2786885245901641E-2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>
      <c r="A105" s="1"/>
      <c r="C105" s="5"/>
      <c r="D105" s="109">
        <v>2</v>
      </c>
      <c r="E105" s="97" t="s">
        <v>23</v>
      </c>
      <c r="F105" s="98"/>
      <c r="G105" s="94"/>
      <c r="H105" s="94"/>
      <c r="I105" s="99">
        <v>52</v>
      </c>
      <c r="J105" s="96">
        <f>I105/I110</f>
        <v>0.85245901639344257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>
      <c r="A106" s="1"/>
      <c r="C106" s="5"/>
      <c r="D106" s="109">
        <v>3</v>
      </c>
      <c r="E106" s="178" t="s">
        <v>27</v>
      </c>
      <c r="F106" s="179"/>
      <c r="G106" s="179"/>
      <c r="H106" s="180"/>
      <c r="I106" s="99">
        <v>7</v>
      </c>
      <c r="J106" s="96">
        <f>+I106/I110</f>
        <v>0.11475409836065574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>
      <c r="A107" s="1"/>
      <c r="C107" s="5"/>
      <c r="D107" s="109">
        <v>4</v>
      </c>
      <c r="E107" s="97" t="s">
        <v>24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>
      <c r="A108" s="1"/>
      <c r="C108" s="5"/>
      <c r="D108" s="110">
        <v>5</v>
      </c>
      <c r="E108" s="97" t="s">
        <v>25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>
      <c r="A110" s="1"/>
      <c r="C110" s="5"/>
      <c r="D110" s="103"/>
      <c r="E110" s="103"/>
      <c r="F110" s="103"/>
      <c r="G110" s="104"/>
      <c r="H110" s="105" t="s">
        <v>5</v>
      </c>
      <c r="I110" s="106">
        <f>SUM(I104:I109)</f>
        <v>61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>
      <c r="A113" s="1"/>
      <c r="C113" s="5"/>
      <c r="D113" s="168"/>
      <c r="E113" s="168"/>
      <c r="F113" s="168"/>
      <c r="G113" s="168"/>
      <c r="H113" s="168"/>
      <c r="I113" s="168"/>
      <c r="J113" s="168"/>
      <c r="K113" s="162"/>
      <c r="L113" s="162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12</v>
      </c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>
      <c r="A140" s="1"/>
      <c r="C140" s="5"/>
      <c r="D140" s="5"/>
      <c r="E140" s="169" t="s">
        <v>13</v>
      </c>
      <c r="F140" s="170"/>
      <c r="G140" s="170"/>
      <c r="H140" s="170"/>
      <c r="I140" s="170"/>
      <c r="J140" s="171"/>
      <c r="K140" s="162"/>
      <c r="L140" s="162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172" t="s">
        <v>14</v>
      </c>
      <c r="F141" s="173"/>
      <c r="G141" s="173"/>
      <c r="H141" s="173"/>
      <c r="I141" s="174"/>
      <c r="J141" s="20">
        <v>62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>
      <c r="A142" s="1"/>
      <c r="C142" s="5"/>
      <c r="D142" s="5"/>
      <c r="E142" s="5"/>
      <c r="F142" s="5"/>
      <c r="G142" s="5"/>
      <c r="H142" s="5"/>
      <c r="I142" s="21" t="s">
        <v>5</v>
      </c>
      <c r="J142" s="11">
        <v>183</v>
      </c>
      <c r="K142" s="57"/>
      <c r="L142" s="57"/>
      <c r="M142" s="5"/>
      <c r="N142" s="5"/>
      <c r="O142" s="5"/>
      <c r="P142" s="5"/>
      <c r="Q142" s="1"/>
    </row>
    <row r="143" spans="1:17" ht="15.75" customHeigh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81" t="s">
        <v>15</v>
      </c>
      <c r="F147" s="205"/>
      <c r="G147" s="205"/>
      <c r="H147" s="205"/>
      <c r="I147" s="205"/>
      <c r="J147" s="183"/>
      <c r="K147" s="58"/>
      <c r="L147" s="58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72" t="s">
        <v>16</v>
      </c>
      <c r="F148" s="173"/>
      <c r="G148" s="173"/>
      <c r="H148" s="173"/>
      <c r="I148" s="174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5"/>
      <c r="F149" s="5"/>
      <c r="G149" s="5"/>
      <c r="H149" s="5"/>
      <c r="I149" s="21" t="s">
        <v>5</v>
      </c>
      <c r="J149" s="11">
        <v>1</v>
      </c>
      <c r="K149" s="57"/>
      <c r="L149" s="57"/>
      <c r="M149" s="5"/>
      <c r="N149" s="5"/>
      <c r="O149" s="5"/>
      <c r="P149" s="5"/>
      <c r="Q149" s="1"/>
    </row>
    <row r="150" spans="1:17" ht="15.75" customHeight="1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>
      <c r="A153" s="1"/>
      <c r="C153" s="5"/>
      <c r="D153" s="5"/>
      <c r="E153" s="181" t="s">
        <v>17</v>
      </c>
      <c r="F153" s="205"/>
      <c r="G153" s="205"/>
      <c r="H153" s="205"/>
      <c r="I153" s="205"/>
      <c r="J153" s="183"/>
      <c r="K153" s="58"/>
      <c r="L153" s="58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172" t="s">
        <v>17</v>
      </c>
      <c r="F154" s="173"/>
      <c r="G154" s="173"/>
      <c r="H154" s="173"/>
      <c r="I154" s="174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>
      <c r="A155" s="1"/>
      <c r="C155" s="5"/>
      <c r="D155" s="5"/>
      <c r="E155" s="23"/>
      <c r="F155" s="23"/>
      <c r="G155" s="23"/>
      <c r="H155" s="23"/>
      <c r="I155" s="21" t="s">
        <v>5</v>
      </c>
      <c r="J155" s="11">
        <v>2</v>
      </c>
      <c r="K155" s="57"/>
      <c r="L155" s="57"/>
      <c r="M155" s="5"/>
      <c r="N155" s="5"/>
      <c r="O155" s="5"/>
      <c r="P155" s="5"/>
      <c r="Q155" s="1"/>
    </row>
    <row r="156" spans="1:17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5" t="s">
        <v>37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>
      <c r="A160" s="1"/>
      <c r="C160" s="5"/>
      <c r="D160" s="169" t="s">
        <v>18</v>
      </c>
      <c r="E160" s="170"/>
      <c r="F160" s="170"/>
      <c r="G160" s="170"/>
      <c r="H160" s="170"/>
      <c r="I160" s="170"/>
      <c r="J160" s="171"/>
      <c r="K160" s="162"/>
      <c r="L160" s="162"/>
      <c r="M160" s="5"/>
      <c r="N160" s="5"/>
      <c r="O160" s="5"/>
      <c r="P160" s="5"/>
      <c r="Q160" s="1"/>
    </row>
    <row r="161" spans="1:17" ht="15.75" thickBot="1">
      <c r="A161" s="1"/>
      <c r="C161" s="5"/>
      <c r="D161" s="24">
        <v>1</v>
      </c>
      <c r="E161" s="175" t="str">
        <f>+'[2]ACUM-MAYO'!A162</f>
        <v>ORDINARIA</v>
      </c>
      <c r="F161" s="176"/>
      <c r="G161" s="176"/>
      <c r="H161" s="177"/>
      <c r="I161" s="52">
        <v>58</v>
      </c>
      <c r="J161" s="25">
        <f>I161/I166</f>
        <v>0.95081967213114749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>
      <c r="A162" s="1"/>
      <c r="C162" s="5"/>
      <c r="D162" s="24">
        <v>2</v>
      </c>
      <c r="E162" s="175" t="str">
        <f>+'[2]ACUM-MAYO'!A163</f>
        <v>FUNDAMENTAL</v>
      </c>
      <c r="F162" s="176"/>
      <c r="G162" s="176"/>
      <c r="H162" s="177"/>
      <c r="I162" s="52">
        <v>3</v>
      </c>
      <c r="J162" s="26">
        <f>I162/I166</f>
        <v>4.9180327868852458E-2</v>
      </c>
      <c r="K162" s="59"/>
      <c r="L162" s="59"/>
      <c r="M162" s="5"/>
      <c r="N162" s="5"/>
      <c r="O162" s="5"/>
      <c r="P162" s="5"/>
      <c r="Q162" s="1"/>
    </row>
    <row r="163" spans="1:17" ht="15.75" thickBot="1">
      <c r="A163" s="1"/>
      <c r="C163" s="5"/>
      <c r="D163" s="161">
        <v>4</v>
      </c>
      <c r="E163" s="175" t="str">
        <f>+'[2]ACUM-MAYO'!A165</f>
        <v>RESERVADA</v>
      </c>
      <c r="F163" s="176"/>
      <c r="G163" s="176"/>
      <c r="H163" s="177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>
      <c r="A164" s="1"/>
      <c r="C164" s="5"/>
      <c r="D164" s="24">
        <v>3</v>
      </c>
      <c r="E164" s="175" t="s">
        <v>26</v>
      </c>
      <c r="F164" s="176"/>
      <c r="G164" s="176"/>
      <c r="H164" s="177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>
      <c r="A166" s="1"/>
      <c r="C166" s="5"/>
      <c r="D166" s="15"/>
      <c r="E166" s="31"/>
      <c r="F166" s="31"/>
      <c r="G166" s="31"/>
      <c r="H166" s="53" t="s">
        <v>5</v>
      </c>
      <c r="I166" s="11">
        <f>SUM(I161:I165)</f>
        <v>61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>
      <c r="A189" s="1"/>
      <c r="C189" s="5"/>
      <c r="D189" s="169" t="s">
        <v>19</v>
      </c>
      <c r="E189" s="170"/>
      <c r="F189" s="170"/>
      <c r="G189" s="170"/>
      <c r="H189" s="170"/>
      <c r="I189" s="170"/>
      <c r="J189" s="171"/>
      <c r="K189" s="162"/>
      <c r="L189" s="162"/>
      <c r="M189" s="5"/>
      <c r="N189" s="5"/>
      <c r="O189" s="5"/>
      <c r="P189" s="5"/>
      <c r="Q189" s="1"/>
    </row>
    <row r="190" spans="1:17" ht="15.75" thickBot="1">
      <c r="A190" s="1"/>
      <c r="C190" s="5"/>
      <c r="D190" s="24">
        <v>1</v>
      </c>
      <c r="E190" s="175" t="str">
        <f>+'[2]ACUM-MAYO'!A173</f>
        <v>ECONOMICA ADMINISTRATIVA</v>
      </c>
      <c r="F190" s="176"/>
      <c r="G190" s="176"/>
      <c r="H190" s="177"/>
      <c r="I190" s="52">
        <v>61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>
      <c r="A191" s="1"/>
      <c r="C191" s="5"/>
      <c r="D191" s="24">
        <v>2</v>
      </c>
      <c r="E191" s="175" t="str">
        <f>+'[2]ACUM-MAYO'!A174</f>
        <v>TRAMITE</v>
      </c>
      <c r="F191" s="176"/>
      <c r="G191" s="176"/>
      <c r="H191" s="177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>
      <c r="A192" s="1"/>
      <c r="C192" s="5"/>
      <c r="D192" s="24">
        <v>3</v>
      </c>
      <c r="E192" s="175" t="str">
        <f>+'[2]ACUM-MAYO'!A175</f>
        <v>SERV. PUB.</v>
      </c>
      <c r="F192" s="176"/>
      <c r="G192" s="176"/>
      <c r="H192" s="177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>
      <c r="A193" s="1"/>
      <c r="C193" s="5"/>
      <c r="D193" s="24">
        <v>4</v>
      </c>
      <c r="E193" s="175" t="str">
        <f>+'[2]ACUM-MAYO'!A176</f>
        <v>LEGAL</v>
      </c>
      <c r="F193" s="176"/>
      <c r="G193" s="176"/>
      <c r="H193" s="177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>
      <c r="A195" s="1"/>
      <c r="C195" s="5"/>
      <c r="D195" s="15"/>
      <c r="E195" s="15"/>
      <c r="F195" s="15"/>
      <c r="G195" s="15"/>
      <c r="H195" s="18" t="s">
        <v>5</v>
      </c>
      <c r="I195" s="11">
        <f>SUM(I190:I193)</f>
        <v>61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>
      <c r="A218" s="1"/>
      <c r="C218" s="5"/>
      <c r="D218" s="169" t="s">
        <v>20</v>
      </c>
      <c r="E218" s="170"/>
      <c r="F218" s="170"/>
      <c r="G218" s="170"/>
      <c r="H218" s="170"/>
      <c r="I218" s="170"/>
      <c r="J218" s="171"/>
      <c r="K218" s="162"/>
      <c r="L218" s="162"/>
      <c r="M218" s="5"/>
      <c r="N218" s="5"/>
      <c r="O218" s="5"/>
      <c r="P218" s="5"/>
      <c r="Q218" s="1"/>
    </row>
    <row r="219" spans="1:17" ht="15.75" thickBot="1">
      <c r="A219" s="1"/>
      <c r="C219" s="5"/>
      <c r="D219" s="24">
        <v>1</v>
      </c>
      <c r="E219" s="39" t="str">
        <f>+'[2]ACUM-MAYO'!A186</f>
        <v>INFOMEX</v>
      </c>
      <c r="F219" s="40"/>
      <c r="G219" s="40"/>
      <c r="H219" s="41"/>
      <c r="I219" s="52">
        <v>53</v>
      </c>
      <c r="J219" s="34">
        <f>I219/I224</f>
        <v>0.86885245901639341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>
      <c r="A220" s="1"/>
      <c r="C220" s="5"/>
      <c r="D220" s="24">
        <v>2</v>
      </c>
      <c r="E220" s="39" t="str">
        <f>+'[2]ACUM-MAYO'!A187</f>
        <v>CORREO ELECTRONICO</v>
      </c>
      <c r="F220" s="40"/>
      <c r="G220" s="40"/>
      <c r="H220" s="41"/>
      <c r="I220" s="52">
        <v>3</v>
      </c>
      <c r="J220" s="34">
        <f>I220/I224</f>
        <v>4.9180327868852458E-2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>
      <c r="A221" s="1"/>
      <c r="C221" s="5"/>
      <c r="D221" s="24">
        <v>3</v>
      </c>
      <c r="E221" s="39" t="str">
        <f>+'[2]ACUM-MAYO'!A188</f>
        <v>NOTIFICACIÓN PERSONAL</v>
      </c>
      <c r="F221" s="40"/>
      <c r="G221" s="40"/>
      <c r="H221" s="41"/>
      <c r="I221" s="52">
        <v>5</v>
      </c>
      <c r="J221" s="34">
        <f>I221/I224</f>
        <v>8.1967213114754092E-2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>
      <c r="A222" s="1"/>
      <c r="C222" s="5"/>
      <c r="D222" s="24">
        <v>4</v>
      </c>
      <c r="E222" s="39" t="str">
        <f>+'[2]ACUM-MAYO'!A189</f>
        <v>LISTAS</v>
      </c>
      <c r="F222" s="40"/>
      <c r="G222" s="159"/>
      <c r="H222" s="160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>
      <c r="A224" s="1"/>
      <c r="C224" s="5"/>
      <c r="D224" s="15"/>
      <c r="E224" s="31"/>
      <c r="F224" s="31"/>
      <c r="G224" s="31"/>
      <c r="H224" s="18" t="s">
        <v>5</v>
      </c>
      <c r="I224" s="11">
        <f>SUM(I219:I223)</f>
        <v>61</v>
      </c>
      <c r="J224" s="19">
        <f>SUM(J219:J223)</f>
        <v>0.99999999999999989</v>
      </c>
      <c r="K224" s="55"/>
      <c r="L224" s="55"/>
      <c r="M224" s="5"/>
      <c r="N224" s="5"/>
      <c r="O224" s="5"/>
      <c r="P224" s="5"/>
      <c r="Q224" s="1"/>
    </row>
    <row r="225" spans="1:17" ht="15.75" customHeight="1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>
      <c r="A247" s="1"/>
      <c r="C247" s="5"/>
      <c r="D247" s="181" t="s">
        <v>29</v>
      </c>
      <c r="E247" s="182"/>
      <c r="F247" s="182"/>
      <c r="G247" s="183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>
      <c r="A248" s="1"/>
      <c r="C248" s="5"/>
      <c r="D248" s="10">
        <v>1</v>
      </c>
      <c r="E248" s="209" t="s">
        <v>30</v>
      </c>
      <c r="F248" s="210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>
      <c r="A249" s="1"/>
      <c r="C249" s="45"/>
      <c r="D249" s="10">
        <v>2</v>
      </c>
      <c r="E249" s="209" t="s">
        <v>31</v>
      </c>
      <c r="F249" s="210"/>
      <c r="G249" s="63">
        <v>51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>
      <c r="A250" s="1"/>
      <c r="C250" s="46"/>
      <c r="D250" s="10">
        <v>3</v>
      </c>
      <c r="E250" s="209" t="s">
        <v>32</v>
      </c>
      <c r="F250" s="210"/>
      <c r="G250" s="63">
        <v>1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>
      <c r="A251" s="1"/>
      <c r="C251" s="46"/>
      <c r="D251" s="10">
        <v>4</v>
      </c>
      <c r="E251" s="209" t="s">
        <v>33</v>
      </c>
      <c r="F251" s="210"/>
      <c r="G251" s="63">
        <v>1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>
      <c r="A252" s="1"/>
      <c r="C252" s="46"/>
      <c r="D252" s="10">
        <v>5</v>
      </c>
      <c r="E252" s="209" t="s">
        <v>34</v>
      </c>
      <c r="F252" s="210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>
      <c r="A253" s="1"/>
      <c r="C253" s="46"/>
      <c r="D253" s="114">
        <v>6</v>
      </c>
      <c r="E253" s="187" t="s">
        <v>35</v>
      </c>
      <c r="F253" s="188"/>
      <c r="G253" s="115">
        <v>2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>
      <c r="A254" s="1"/>
      <c r="C254" s="46"/>
      <c r="D254" s="10">
        <v>7</v>
      </c>
      <c r="E254" s="189" t="s">
        <v>36</v>
      </c>
      <c r="F254" s="190"/>
      <c r="G254" s="116">
        <v>5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>
      <c r="A255" s="1"/>
      <c r="C255" s="46"/>
      <c r="D255" s="5"/>
      <c r="E255" s="186"/>
      <c r="F255" s="186"/>
      <c r="G255" s="51"/>
      <c r="H255" s="51"/>
      <c r="I255" s="5"/>
      <c r="J255" s="5"/>
      <c r="K255" s="5"/>
      <c r="L255" s="1"/>
      <c r="M255" s="48"/>
    </row>
    <row r="256" spans="1:17" ht="21" customHeight="1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customHeight="1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customHeight="1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thickBot="1">
      <c r="A305" s="1"/>
      <c r="L305" s="1"/>
      <c r="M305" s="48"/>
    </row>
    <row r="306" spans="1:17" ht="15.75" customHeight="1" thickBot="1">
      <c r="A306" s="1"/>
      <c r="C306" s="46"/>
      <c r="D306" s="5"/>
      <c r="E306" s="184" t="s">
        <v>5</v>
      </c>
      <c r="F306" s="185"/>
      <c r="G306" s="64">
        <f>SUM(G248:G254)</f>
        <v>60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>
      <c r="A308" s="1"/>
      <c r="B308" s="163" t="s">
        <v>21</v>
      </c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"/>
      <c r="Q308" s="48"/>
    </row>
    <row r="309" spans="1:17" ht="15.75" customHeight="1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>
      <c r="A317" s="1"/>
      <c r="P317" s="49"/>
      <c r="Q317" s="47"/>
    </row>
    <row r="318" spans="1:17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>
      <c r="A341" s="1"/>
      <c r="C341" s="5"/>
      <c r="M341" s="5"/>
      <c r="N341" s="5"/>
      <c r="O341" s="5"/>
      <c r="P341" s="5"/>
      <c r="Q341" s="1"/>
    </row>
    <row r="342" spans="1:17">
      <c r="A342" s="1"/>
      <c r="C342" s="5"/>
      <c r="M342" s="5"/>
      <c r="N342" s="5"/>
      <c r="O342" s="5"/>
      <c r="P342" s="5"/>
      <c r="Q342" s="1"/>
    </row>
    <row r="343" spans="1:17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>
      <c r="A350" s="66"/>
      <c r="B350" s="66"/>
      <c r="C350" s="66"/>
    </row>
    <row r="351" spans="1:17">
      <c r="A351" s="66"/>
      <c r="B351" s="66"/>
      <c r="C351" s="66"/>
    </row>
    <row r="352" spans="1:17">
      <c r="A352" s="66"/>
      <c r="B352" s="66"/>
      <c r="C352" s="66"/>
    </row>
    <row r="353" spans="1:3">
      <c r="A353" s="66"/>
      <c r="B353" s="66"/>
      <c r="C353" s="66"/>
    </row>
    <row r="354" spans="1:3">
      <c r="A354" s="66"/>
      <c r="B354" s="66"/>
      <c r="C354" s="66"/>
    </row>
    <row r="355" spans="1:3">
      <c r="A355" s="66"/>
      <c r="B355" s="66"/>
      <c r="C355" s="66"/>
    </row>
    <row r="356" spans="1:3">
      <c r="A356" s="66"/>
      <c r="B356" s="66"/>
      <c r="C356" s="66"/>
    </row>
  </sheetData>
  <mergeCells count="53">
    <mergeCell ref="E253:F253"/>
    <mergeCell ref="E254:F254"/>
    <mergeCell ref="E255:F255"/>
    <mergeCell ref="E306:F306"/>
    <mergeCell ref="B308:O308"/>
    <mergeCell ref="D247:G247"/>
    <mergeCell ref="E248:F248"/>
    <mergeCell ref="E249:F249"/>
    <mergeCell ref="E250:F250"/>
    <mergeCell ref="E251:F251"/>
    <mergeCell ref="E252:F252"/>
    <mergeCell ref="D189:J189"/>
    <mergeCell ref="E190:H190"/>
    <mergeCell ref="E191:H191"/>
    <mergeCell ref="E192:H192"/>
    <mergeCell ref="E193:H193"/>
    <mergeCell ref="D218:J218"/>
    <mergeCell ref="E154:I154"/>
    <mergeCell ref="D160:J160"/>
    <mergeCell ref="E161:H161"/>
    <mergeCell ref="E162:H162"/>
    <mergeCell ref="E163:H163"/>
    <mergeCell ref="E164:H164"/>
    <mergeCell ref="D113:J113"/>
    <mergeCell ref="E140:J140"/>
    <mergeCell ref="E141:I141"/>
    <mergeCell ref="E147:J147"/>
    <mergeCell ref="E148:I148"/>
    <mergeCell ref="E153:J153"/>
    <mergeCell ref="J57:L57"/>
    <mergeCell ref="J58:L58"/>
    <mergeCell ref="J59:L59"/>
    <mergeCell ref="J61:L61"/>
    <mergeCell ref="D103:J103"/>
    <mergeCell ref="E106:H106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Estadísticas Enero 2018</vt:lpstr>
      <vt:lpstr>Estadísticas Febero 2018 </vt:lpstr>
      <vt:lpstr>Estadísticas Marzo 2018  </vt:lpstr>
      <vt:lpstr>Estadísticas Abril 2018</vt:lpstr>
      <vt:lpstr>Estadísticas Mayo 2018</vt:lpstr>
      <vt:lpstr>Estadísticas Junio 2018</vt:lpstr>
      <vt:lpstr>Estadísticas Julio 2018</vt:lpstr>
      <vt:lpstr>Estadísticas Agosto 2018</vt:lpstr>
      <vt:lpstr>'Estadísticas Abril 2018'!Área_de_impresión</vt:lpstr>
      <vt:lpstr>'Estadísticas Agosto 2018'!Área_de_impresión</vt:lpstr>
      <vt:lpstr>'Estadísticas Enero 2018'!Área_de_impresión</vt:lpstr>
      <vt:lpstr>'Estadísticas Febero 2018 '!Área_de_impresión</vt:lpstr>
      <vt:lpstr>'Estadísticas Julio 2018'!Área_de_impresión</vt:lpstr>
      <vt:lpstr>'Estadísticas Junio 2018'!Área_de_impresión</vt:lpstr>
      <vt:lpstr>'Estadísticas Marzo 2018  '!Área_de_impresión</vt:lpstr>
      <vt:lpstr>'Estadísticas Mayo 2018'!Área_de_impresión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cp:lastPrinted>2018-02-08T18:21:44Z</cp:lastPrinted>
  <dcterms:created xsi:type="dcterms:W3CDTF">2016-07-14T16:59:51Z</dcterms:created>
  <dcterms:modified xsi:type="dcterms:W3CDTF">2018-09-25T16:34:03Z</dcterms:modified>
</cp:coreProperties>
</file>