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/chart78.xml" ContentType="application/vnd.openxmlformats-officedocument.drawingml.chart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charts/chart76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charts/chart81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7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6605" windowHeight="7650" firstSheet="5" activeTab="8"/>
  </bookViews>
  <sheets>
    <sheet name="Estadísticas a enero 2018" sheetId="1" r:id="rId1"/>
    <sheet name="Estadísticas a febrero 2018" sheetId="3" r:id="rId2"/>
    <sheet name="Estadísticas a marzo 2018" sheetId="2" r:id="rId3"/>
    <sheet name="Estadísticas a abril 2018" sheetId="4" r:id="rId4"/>
    <sheet name="Estadísticas a mayo 2018" sheetId="5" r:id="rId5"/>
    <sheet name="Estadísticas a junio 2018" sheetId="6" r:id="rId6"/>
    <sheet name="Estadísticas a julio 2018" sheetId="7" r:id="rId7"/>
    <sheet name="Estadísticas a agosto 2018" sheetId="8" r:id="rId8"/>
    <sheet name="Estadísticas a septiembre 2018" sheetId="9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G250" i="9"/>
  <c r="I217"/>
  <c r="J215"/>
  <c r="E215"/>
  <c r="J214"/>
  <c r="E214"/>
  <c r="J213"/>
  <c r="E213"/>
  <c r="J212"/>
  <c r="J217" s="1"/>
  <c r="E212"/>
  <c r="I190"/>
  <c r="J188" s="1"/>
  <c r="E188"/>
  <c r="J187"/>
  <c r="E187"/>
  <c r="E186"/>
  <c r="J185"/>
  <c r="E185"/>
  <c r="I161"/>
  <c r="J159"/>
  <c r="J158"/>
  <c r="E158"/>
  <c r="J157"/>
  <c r="E157"/>
  <c r="J156"/>
  <c r="J161" s="1"/>
  <c r="E156"/>
  <c r="J150"/>
  <c r="J144"/>
  <c r="J139"/>
  <c r="J134"/>
  <c r="I102"/>
  <c r="J98" s="1"/>
  <c r="J97"/>
  <c r="J61"/>
  <c r="M59"/>
  <c r="E59"/>
  <c r="M58"/>
  <c r="E58"/>
  <c r="M57"/>
  <c r="E57"/>
  <c r="M56"/>
  <c r="E56"/>
  <c r="M55"/>
  <c r="E55"/>
  <c r="M54"/>
  <c r="E54"/>
  <c r="M53"/>
  <c r="E53"/>
  <c r="M52"/>
  <c r="E52"/>
  <c r="M51"/>
  <c r="E51"/>
  <c r="M50"/>
  <c r="E50"/>
  <c r="M49"/>
  <c r="E49"/>
  <c r="M48"/>
  <c r="E48"/>
  <c r="M47"/>
  <c r="E47"/>
  <c r="M46"/>
  <c r="E46"/>
  <c r="M45"/>
  <c r="E45"/>
  <c r="M44"/>
  <c r="M61" s="1"/>
  <c r="E44"/>
  <c r="H23"/>
  <c r="C23"/>
  <c r="L22"/>
  <c r="I23" s="1"/>
  <c r="F22"/>
  <c r="D23" s="1"/>
  <c r="L23" l="1"/>
  <c r="F23"/>
  <c r="K23"/>
  <c r="J96"/>
  <c r="J100"/>
  <c r="E23"/>
  <c r="J23"/>
  <c r="J99"/>
  <c r="J186"/>
  <c r="J190" s="1"/>
  <c r="J102" l="1"/>
  <c r="G250" i="8" l="1"/>
  <c r="I217"/>
  <c r="J215"/>
  <c r="E215"/>
  <c r="J214"/>
  <c r="E214"/>
  <c r="J213"/>
  <c r="E213"/>
  <c r="J212"/>
  <c r="J217" s="1"/>
  <c r="E212"/>
  <c r="I190"/>
  <c r="J187" s="1"/>
  <c r="E188"/>
  <c r="E187"/>
  <c r="E186"/>
  <c r="E185"/>
  <c r="I161"/>
  <c r="J159" s="1"/>
  <c r="J158"/>
  <c r="E158"/>
  <c r="J157"/>
  <c r="E157"/>
  <c r="J156"/>
  <c r="J161" s="1"/>
  <c r="E156"/>
  <c r="J150"/>
  <c r="J144"/>
  <c r="J139"/>
  <c r="J134"/>
  <c r="I102"/>
  <c r="J98" s="1"/>
  <c r="J61"/>
  <c r="M58" s="1"/>
  <c r="M59"/>
  <c r="E59"/>
  <c r="E58"/>
  <c r="M57"/>
  <c r="E57"/>
  <c r="E56"/>
  <c r="M55"/>
  <c r="E55"/>
  <c r="E54"/>
  <c r="M53"/>
  <c r="E53"/>
  <c r="E52"/>
  <c r="M51"/>
  <c r="E51"/>
  <c r="E50"/>
  <c r="M49"/>
  <c r="E49"/>
  <c r="M48"/>
  <c r="E48"/>
  <c r="M47"/>
  <c r="E47"/>
  <c r="M46"/>
  <c r="E46"/>
  <c r="M45"/>
  <c r="E45"/>
  <c r="M44"/>
  <c r="E44"/>
  <c r="H23"/>
  <c r="D23"/>
  <c r="C23"/>
  <c r="L22"/>
  <c r="I23" s="1"/>
  <c r="F22"/>
  <c r="E23" s="1"/>
  <c r="F23" l="1"/>
  <c r="J97"/>
  <c r="K23"/>
  <c r="L23" s="1"/>
  <c r="J96"/>
  <c r="J100"/>
  <c r="J23"/>
  <c r="M50"/>
  <c r="M61" s="1"/>
  <c r="M52"/>
  <c r="M54"/>
  <c r="M56"/>
  <c r="J99"/>
  <c r="J186"/>
  <c r="J188"/>
  <c r="J185"/>
  <c r="J102" l="1"/>
  <c r="J190"/>
  <c r="G250" i="7" l="1"/>
  <c r="I217"/>
  <c r="J215" s="1"/>
  <c r="E215"/>
  <c r="J214"/>
  <c r="E214"/>
  <c r="E213"/>
  <c r="J212"/>
  <c r="E212"/>
  <c r="I190"/>
  <c r="J188"/>
  <c r="E188"/>
  <c r="J187"/>
  <c r="E187"/>
  <c r="J186"/>
  <c r="E186"/>
  <c r="J185"/>
  <c r="J190" s="1"/>
  <c r="E185"/>
  <c r="I161"/>
  <c r="J158" s="1"/>
  <c r="E158"/>
  <c r="J157"/>
  <c r="E157"/>
  <c r="E156"/>
  <c r="J150"/>
  <c r="J144"/>
  <c r="J139"/>
  <c r="J134"/>
  <c r="I102"/>
  <c r="J100" s="1"/>
  <c r="J99"/>
  <c r="J98"/>
  <c r="J97"/>
  <c r="J61"/>
  <c r="M59" s="1"/>
  <c r="E59"/>
  <c r="M58"/>
  <c r="E58"/>
  <c r="E57"/>
  <c r="M56"/>
  <c r="E56"/>
  <c r="E55"/>
  <c r="M54"/>
  <c r="E54"/>
  <c r="E53"/>
  <c r="M52"/>
  <c r="E52"/>
  <c r="E51"/>
  <c r="M50"/>
  <c r="E50"/>
  <c r="E49"/>
  <c r="M48"/>
  <c r="E48"/>
  <c r="E47"/>
  <c r="M46"/>
  <c r="E46"/>
  <c r="E45"/>
  <c r="M44"/>
  <c r="E44"/>
  <c r="J23"/>
  <c r="I23"/>
  <c r="H23"/>
  <c r="L23" s="1"/>
  <c r="L22"/>
  <c r="K23" s="1"/>
  <c r="F22"/>
  <c r="C23" s="1"/>
  <c r="J217" l="1"/>
  <c r="F23"/>
  <c r="E23"/>
  <c r="D23"/>
  <c r="M45"/>
  <c r="M61" s="1"/>
  <c r="M47"/>
  <c r="M49"/>
  <c r="M51"/>
  <c r="M53"/>
  <c r="M55"/>
  <c r="M57"/>
  <c r="J159"/>
  <c r="J213"/>
  <c r="J96"/>
  <c r="J102" s="1"/>
  <c r="J156"/>
  <c r="J161" s="1"/>
  <c r="G250" i="6" l="1"/>
  <c r="I217"/>
  <c r="J215" s="1"/>
  <c r="E215"/>
  <c r="J214"/>
  <c r="E214"/>
  <c r="E213"/>
  <c r="J212"/>
  <c r="E212"/>
  <c r="I190"/>
  <c r="J187" s="1"/>
  <c r="E188"/>
  <c r="E187"/>
  <c r="E186"/>
  <c r="E185"/>
  <c r="I161"/>
  <c r="J159" s="1"/>
  <c r="E158"/>
  <c r="J157"/>
  <c r="E157"/>
  <c r="E156"/>
  <c r="J150"/>
  <c r="J144"/>
  <c r="J139"/>
  <c r="J134"/>
  <c r="I102"/>
  <c r="J99" s="1"/>
  <c r="J98"/>
  <c r="J97"/>
  <c r="J61"/>
  <c r="M58" s="1"/>
  <c r="E59"/>
  <c r="E58"/>
  <c r="E57"/>
  <c r="E56"/>
  <c r="E55"/>
  <c r="E54"/>
  <c r="E53"/>
  <c r="E52"/>
  <c r="E51"/>
  <c r="E50"/>
  <c r="E49"/>
  <c r="E48"/>
  <c r="E47"/>
  <c r="E46"/>
  <c r="E45"/>
  <c r="E44"/>
  <c r="I23"/>
  <c r="H23"/>
  <c r="D23"/>
  <c r="C23"/>
  <c r="F23" s="1"/>
  <c r="L22"/>
  <c r="J23" s="1"/>
  <c r="F22"/>
  <c r="E23" s="1"/>
  <c r="J217" l="1"/>
  <c r="M45"/>
  <c r="M51"/>
  <c r="M59"/>
  <c r="J156"/>
  <c r="J161" s="1"/>
  <c r="J158"/>
  <c r="M47"/>
  <c r="M49"/>
  <c r="M53"/>
  <c r="M55"/>
  <c r="M57"/>
  <c r="K23"/>
  <c r="L23" s="1"/>
  <c r="J96"/>
  <c r="J102" s="1"/>
  <c r="J100"/>
  <c r="M44"/>
  <c r="M46"/>
  <c r="M48"/>
  <c r="M50"/>
  <c r="M52"/>
  <c r="M54"/>
  <c r="M56"/>
  <c r="J186"/>
  <c r="J188"/>
  <c r="J185"/>
  <c r="J190" s="1"/>
  <c r="J213"/>
  <c r="M61" l="1"/>
  <c r="G250" i="5" l="1"/>
  <c r="I217"/>
  <c r="J215" s="1"/>
  <c r="E215"/>
  <c r="J214"/>
  <c r="E214"/>
  <c r="E213"/>
  <c r="J212"/>
  <c r="E212"/>
  <c r="I190"/>
  <c r="J187" s="1"/>
  <c r="E188"/>
  <c r="E187"/>
  <c r="E186"/>
  <c r="E185"/>
  <c r="I161"/>
  <c r="J159" s="1"/>
  <c r="E158"/>
  <c r="J157"/>
  <c r="E157"/>
  <c r="E156"/>
  <c r="J150"/>
  <c r="J144"/>
  <c r="J139"/>
  <c r="J134"/>
  <c r="I102"/>
  <c r="J100" s="1"/>
  <c r="J99"/>
  <c r="J98"/>
  <c r="J97"/>
  <c r="J61"/>
  <c r="M59" s="1"/>
  <c r="E59"/>
  <c r="M58"/>
  <c r="E58"/>
  <c r="E57"/>
  <c r="M56"/>
  <c r="E56"/>
  <c r="E55"/>
  <c r="M54"/>
  <c r="E54"/>
  <c r="E53"/>
  <c r="M52"/>
  <c r="E52"/>
  <c r="E51"/>
  <c r="M50"/>
  <c r="E50"/>
  <c r="E49"/>
  <c r="M48"/>
  <c r="E48"/>
  <c r="E47"/>
  <c r="M46"/>
  <c r="E46"/>
  <c r="E45"/>
  <c r="M44"/>
  <c r="E44"/>
  <c r="J23"/>
  <c r="I23"/>
  <c r="H23"/>
  <c r="L23" s="1"/>
  <c r="L22"/>
  <c r="K23" s="1"/>
  <c r="F22"/>
  <c r="C23" s="1"/>
  <c r="J217" l="1"/>
  <c r="E23"/>
  <c r="D23"/>
  <c r="F23" s="1"/>
  <c r="M45"/>
  <c r="M47"/>
  <c r="M49"/>
  <c r="M51"/>
  <c r="M61" s="1"/>
  <c r="M53"/>
  <c r="M55"/>
  <c r="M57"/>
  <c r="J96"/>
  <c r="J102" s="1"/>
  <c r="J156"/>
  <c r="J161" s="1"/>
  <c r="J158"/>
  <c r="J186"/>
  <c r="J188"/>
  <c r="J185"/>
  <c r="J213"/>
  <c r="J190" l="1"/>
  <c r="G250" i="4" l="1"/>
  <c r="I217"/>
  <c r="J215" s="1"/>
  <c r="E215"/>
  <c r="J214"/>
  <c r="E214"/>
  <c r="E213"/>
  <c r="J212"/>
  <c r="E212"/>
  <c r="I190"/>
  <c r="J188"/>
  <c r="E188"/>
  <c r="J187"/>
  <c r="E187"/>
  <c r="J186"/>
  <c r="E186"/>
  <c r="J185"/>
  <c r="J190" s="1"/>
  <c r="E185"/>
  <c r="I161"/>
  <c r="J158" s="1"/>
  <c r="E158"/>
  <c r="J157"/>
  <c r="E157"/>
  <c r="E156"/>
  <c r="J150"/>
  <c r="J144"/>
  <c r="J139"/>
  <c r="J134"/>
  <c r="I102"/>
  <c r="J100" s="1"/>
  <c r="J99"/>
  <c r="J98"/>
  <c r="J97"/>
  <c r="J61"/>
  <c r="M59" s="1"/>
  <c r="E59"/>
  <c r="M58"/>
  <c r="E58"/>
  <c r="E57"/>
  <c r="M56"/>
  <c r="E56"/>
  <c r="E55"/>
  <c r="M54"/>
  <c r="E54"/>
  <c r="E53"/>
  <c r="M52"/>
  <c r="E52"/>
  <c r="E51"/>
  <c r="M50"/>
  <c r="E50"/>
  <c r="E49"/>
  <c r="M48"/>
  <c r="E48"/>
  <c r="E47"/>
  <c r="M46"/>
  <c r="E46"/>
  <c r="E45"/>
  <c r="M44"/>
  <c r="E44"/>
  <c r="J23"/>
  <c r="I23"/>
  <c r="H23"/>
  <c r="L23" s="1"/>
  <c r="E23"/>
  <c r="L22"/>
  <c r="K23" s="1"/>
  <c r="F22"/>
  <c r="C23" s="1"/>
  <c r="G250" i="3"/>
  <c r="I217"/>
  <c r="J215"/>
  <c r="E215"/>
  <c r="J214"/>
  <c r="E214"/>
  <c r="J213"/>
  <c r="E213"/>
  <c r="J212"/>
  <c r="J217" s="1"/>
  <c r="E212"/>
  <c r="I190"/>
  <c r="J188" s="1"/>
  <c r="E188"/>
  <c r="J187"/>
  <c r="E187"/>
  <c r="E186"/>
  <c r="J185"/>
  <c r="E185"/>
  <c r="I161"/>
  <c r="J159"/>
  <c r="J158"/>
  <c r="E158"/>
  <c r="J157"/>
  <c r="E157"/>
  <c r="J156"/>
  <c r="J161" s="1"/>
  <c r="E156"/>
  <c r="J150"/>
  <c r="J144"/>
  <c r="J139"/>
  <c r="J134"/>
  <c r="I102"/>
  <c r="J98" s="1"/>
  <c r="J97"/>
  <c r="J61"/>
  <c r="M59"/>
  <c r="E59"/>
  <c r="M58"/>
  <c r="E58"/>
  <c r="M57"/>
  <c r="E57"/>
  <c r="M56"/>
  <c r="E56"/>
  <c r="M55"/>
  <c r="E55"/>
  <c r="M54"/>
  <c r="E54"/>
  <c r="M53"/>
  <c r="E53"/>
  <c r="M52"/>
  <c r="E52"/>
  <c r="M51"/>
  <c r="E51"/>
  <c r="M50"/>
  <c r="E50"/>
  <c r="M49"/>
  <c r="E49"/>
  <c r="M48"/>
  <c r="E48"/>
  <c r="M47"/>
  <c r="E47"/>
  <c r="M46"/>
  <c r="E46"/>
  <c r="M45"/>
  <c r="E45"/>
  <c r="M44"/>
  <c r="M61" s="1"/>
  <c r="E44"/>
  <c r="H23"/>
  <c r="C23"/>
  <c r="L22"/>
  <c r="I23" s="1"/>
  <c r="F22"/>
  <c r="D23" s="1"/>
  <c r="F23" i="4" l="1"/>
  <c r="D23"/>
  <c r="M45"/>
  <c r="M61" s="1"/>
  <c r="M47"/>
  <c r="M49"/>
  <c r="M51"/>
  <c r="M53"/>
  <c r="M55"/>
  <c r="M57"/>
  <c r="J159"/>
  <c r="J213"/>
  <c r="J217" s="1"/>
  <c r="J96"/>
  <c r="J102" s="1"/>
  <c r="J156"/>
  <c r="J161" s="1"/>
  <c r="L23" i="3"/>
  <c r="K23"/>
  <c r="J96"/>
  <c r="J100"/>
  <c r="E23"/>
  <c r="F23" s="1"/>
  <c r="J23"/>
  <c r="J99"/>
  <c r="J186"/>
  <c r="J190" s="1"/>
  <c r="J102" l="1"/>
  <c r="G250" i="2" l="1"/>
  <c r="I217"/>
  <c r="J215"/>
  <c r="E215"/>
  <c r="J214"/>
  <c r="E214"/>
  <c r="J213"/>
  <c r="E213"/>
  <c r="J212"/>
  <c r="J217" s="1"/>
  <c r="E212"/>
  <c r="I190"/>
  <c r="J187" s="1"/>
  <c r="E188"/>
  <c r="E187"/>
  <c r="E186"/>
  <c r="E185"/>
  <c r="I161"/>
  <c r="J159"/>
  <c r="J158"/>
  <c r="E158"/>
  <c r="J157"/>
  <c r="E157"/>
  <c r="J156"/>
  <c r="J161" s="1"/>
  <c r="E156"/>
  <c r="J150"/>
  <c r="J144"/>
  <c r="J139"/>
  <c r="J134"/>
  <c r="I102"/>
  <c r="J98" s="1"/>
  <c r="J97"/>
  <c r="J61"/>
  <c r="M59"/>
  <c r="E59"/>
  <c r="M58"/>
  <c r="E58"/>
  <c r="M57"/>
  <c r="E57"/>
  <c r="M56"/>
  <c r="E56"/>
  <c r="M55"/>
  <c r="E55"/>
  <c r="M54"/>
  <c r="E54"/>
  <c r="M53"/>
  <c r="E53"/>
  <c r="M52"/>
  <c r="E52"/>
  <c r="M51"/>
  <c r="E51"/>
  <c r="M50"/>
  <c r="E50"/>
  <c r="M49"/>
  <c r="E49"/>
  <c r="M48"/>
  <c r="E48"/>
  <c r="M47"/>
  <c r="E47"/>
  <c r="M46"/>
  <c r="E46"/>
  <c r="M45"/>
  <c r="E45"/>
  <c r="M44"/>
  <c r="M61" s="1"/>
  <c r="E44"/>
  <c r="H23"/>
  <c r="C23"/>
  <c r="L22"/>
  <c r="I23" s="1"/>
  <c r="F22"/>
  <c r="D23" s="1"/>
  <c r="L23" l="1"/>
  <c r="K23"/>
  <c r="J96"/>
  <c r="J100"/>
  <c r="E23"/>
  <c r="F23" s="1"/>
  <c r="J23"/>
  <c r="J99"/>
  <c r="J186"/>
  <c r="J188"/>
  <c r="J185"/>
  <c r="J190" l="1"/>
  <c r="J102"/>
  <c r="J139" i="1" l="1"/>
  <c r="E49"/>
  <c r="J150"/>
  <c r="G250"/>
  <c r="J61" l="1"/>
  <c r="F22" l="1"/>
  <c r="I161"/>
  <c r="J159" s="1"/>
  <c r="E44"/>
  <c r="E45"/>
  <c r="E46"/>
  <c r="E47"/>
  <c r="E48"/>
  <c r="E50"/>
  <c r="E51"/>
  <c r="E52"/>
  <c r="E53"/>
  <c r="E54"/>
  <c r="E55"/>
  <c r="E56"/>
  <c r="E57"/>
  <c r="E58"/>
  <c r="E59"/>
  <c r="E215"/>
  <c r="E214"/>
  <c r="E213"/>
  <c r="E212"/>
  <c r="E188"/>
  <c r="E187"/>
  <c r="E186"/>
  <c r="E185"/>
  <c r="E158"/>
  <c r="E157"/>
  <c r="E156"/>
  <c r="J144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3" s="1"/>
  <c r="I217"/>
  <c r="J215" s="1"/>
  <c r="I102"/>
  <c r="J99" s="1"/>
  <c r="I190"/>
  <c r="J185" s="1"/>
  <c r="F23" l="1"/>
  <c r="K23"/>
  <c r="H23"/>
  <c r="J23"/>
  <c r="J186"/>
  <c r="J213"/>
  <c r="J214"/>
  <c r="J212"/>
  <c r="J98"/>
  <c r="J97"/>
  <c r="J188"/>
  <c r="J187"/>
  <c r="J96"/>
  <c r="J100"/>
  <c r="M61"/>
  <c r="L23" l="1"/>
  <c r="J190"/>
  <c r="J217"/>
  <c r="J102"/>
  <c r="J157" l="1"/>
  <c r="J158"/>
  <c r="J156"/>
  <c r="J161" l="1"/>
</calcChain>
</file>

<file path=xl/sharedStrings.xml><?xml version="1.0" encoding="utf-8"?>
<sst xmlns="http://schemas.openxmlformats.org/spreadsheetml/2006/main" count="513" uniqueCount="54">
  <si>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</si>
  <si>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</si>
  <si>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</si>
  <si>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</si>
  <si>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</si>
  <si>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</si>
  <si>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</si>
  <si>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</si>
  <si>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</si>
  <si>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</si>
  <si>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</si>
  <si>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</si>
  <si>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</si>
  <si>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</si>
  <si>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</si>
  <si>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</si>
  <si>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</si>
  <si>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</si>
  <si>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</si>
  <si>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</si>
  <si>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</si>
  <si>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</si>
  <si>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</si>
  <si>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</si>
  <si>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</si>
  <si>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</si>
  <si>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</si>
  <si>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</si>
  <si>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</si>
  <si>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 xml:space="preserve">UNIDAD DE TRANSPARENCIA Sistema DIF Zapopan </t>
  </si>
  <si>
    <t>SOLICITUDES CONTESTADAS POR DIRECCION O DEPARTAMENTO</t>
  </si>
  <si>
    <t>Presidencia</t>
  </si>
  <si>
    <t>Dirección General</t>
  </si>
  <si>
    <t>Dirección Jurídica</t>
  </si>
  <si>
    <t>Dirección de Servicios</t>
  </si>
  <si>
    <t>Dirección de Programas</t>
  </si>
  <si>
    <t>Contraloría</t>
  </si>
  <si>
    <t>Dirección de Planeación</t>
  </si>
  <si>
    <t>Dirección de Administración y Finanzas</t>
  </si>
  <si>
    <t>Fundamental</t>
  </si>
  <si>
    <t>Debido a que las solicitudes de información se envían a diversas de direcciones, el número no es coincidente con el total de solicitudes respondidas en el mes</t>
  </si>
  <si>
    <t>SOLICITUDES REMITIDAS POR EL ITEI U OTROS SUJETOS OBLIGADOS</t>
  </si>
  <si>
    <t xml:space="preserve">  </t>
  </si>
  <si>
    <t xml:space="preserve">Relaciones Públicas y Recaudación de Fondos </t>
  </si>
  <si>
    <t>Unidad de Transparencia</t>
  </si>
  <si>
    <t>SOLICITUDES REMITIDAS POR OTROS SUJETOS OBLIGADOS</t>
  </si>
  <si>
    <t>INFORMACIÓN ESTADÍSTICA ENERO 2018</t>
  </si>
  <si>
    <t>INFORMACIÓN ESTADÍSTICA MARZO 2018</t>
  </si>
  <si>
    <t>INFORMACIÓN ESTADÍSTICA FEBRERO 2018</t>
  </si>
  <si>
    <t>INFORMACIÓN ESTADÍSTICA ABRIL 2018</t>
  </si>
  <si>
    <t>INFORMACIÓN ESTADÍSTICA JUNIO 2018</t>
  </si>
  <si>
    <t>INFORMACIÓN ESTADÍSTICA JULIO 2018</t>
  </si>
  <si>
    <t>INFORMACIÓN ESTADÍSTICA AGOSTO 2018</t>
  </si>
  <si>
    <t>INFORMACIÓN ESTADÍSTICA SEPTIEMBRE 2018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</si>
</sst>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8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4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wrapText="1"/>
    </xf>
    <xf numFmtId="0" fontId="2" fillId="7" borderId="24" xfId="0" applyFont="1" applyFill="1" applyBorder="1"/>
    <xf numFmtId="0" fontId="6" fillId="5" borderId="0" xfId="2" applyFont="1" applyFill="1" applyBorder="1" applyAlignment="1">
      <alignment horizontal="left" wrapText="1"/>
    </xf>
    <xf numFmtId="0" fontId="6" fillId="7" borderId="22" xfId="2" applyFont="1" applyFill="1" applyBorder="1" applyAlignment="1">
      <alignment horizontal="left" wrapText="1"/>
    </xf>
    <xf numFmtId="0" fontId="6" fillId="7" borderId="20" xfId="2" applyFont="1" applyFill="1" applyBorder="1" applyAlignment="1">
      <alignment horizontal="left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9" xfId="2" applyFont="1" applyFill="1" applyBorder="1" applyAlignment="1">
      <alignment horizontal="left" wrapText="1"/>
    </xf>
    <xf numFmtId="0" fontId="6" fillId="7" borderId="21" xfId="2" applyFont="1" applyFill="1" applyBorder="1" applyAlignment="1">
      <alignment horizontal="left" wrapText="1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0" fillId="7" borderId="26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72719360"/>
        <c:axId val="72729344"/>
        <c:axId val="0"/>
      </c:bar3DChart>
      <c:catAx>
        <c:axId val="727193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2729344"/>
        <c:crosses val="autoZero"/>
        <c:auto val="1"/>
        <c:lblAlgn val="ctr"/>
        <c:lblOffset val="100"/>
      </c:catAx>
      <c:valAx>
        <c:axId val="727293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2719360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1593856"/>
        <c:axId val="81595392"/>
        <c:axId val="0"/>
      </c:bar3DChart>
      <c:catAx>
        <c:axId val="8159385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1595392"/>
        <c:crosses val="autoZero"/>
        <c:auto val="1"/>
        <c:lblAlgn val="ctr"/>
        <c:lblOffset val="100"/>
      </c:catAx>
      <c:valAx>
        <c:axId val="815953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1593856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enero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enero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enero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6.2832636614337384E-3"/>
                  <c:y val="-0.27755007007046589"/>
                </c:manualLayout>
              </c:layout>
              <c:showVal val="1"/>
            </c:dLbl>
            <c:dLbl>
              <c:idx val="1"/>
              <c:layout>
                <c:manualLayout>
                  <c:x val="6.2832636614337384E-3"/>
                  <c:y val="-0.16813129244653199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enero 2018'!$I$96:$I$100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5002496"/>
        <c:axId val="85016576"/>
        <c:axId val="0"/>
      </c:bar3DChart>
      <c:catAx>
        <c:axId val="85002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85016576"/>
        <c:crosses val="autoZero"/>
        <c:auto val="1"/>
        <c:lblAlgn val="ctr"/>
        <c:lblOffset val="100"/>
      </c:catAx>
      <c:valAx>
        <c:axId val="850165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500249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95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2434472361822392E-2"/>
                  <c:y val="-0.262782152350720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2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2018'!$I$156:$I$159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85060608"/>
        <c:axId val="85082880"/>
        <c:axId val="0"/>
      </c:bar3DChart>
      <c:catAx>
        <c:axId val="850606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5082880"/>
        <c:crosses val="autoZero"/>
        <c:auto val="1"/>
        <c:lblAlgn val="ctr"/>
        <c:lblOffset val="100"/>
      </c:catAx>
      <c:valAx>
        <c:axId val="85082880"/>
        <c:scaling>
          <c:orientation val="minMax"/>
        </c:scaling>
        <c:delete val="1"/>
        <c:axPos val="l"/>
        <c:numFmt formatCode="General" sourceLinked="1"/>
        <c:tickLblPos val="none"/>
        <c:crossAx val="8506060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8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6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97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2018'!$I$212:$I$215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9.0887562096482605E-3"/>
                  <c:y val="-0.1005651014027137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891164492924806E-3"/>
                  <c:y val="-9.016608817876725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2018'!$J$212:$J$215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8619648"/>
        <c:axId val="88646016"/>
        <c:axId val="0"/>
      </c:bar3DChart>
      <c:catAx>
        <c:axId val="886196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8646016"/>
        <c:crosses val="autoZero"/>
        <c:auto val="1"/>
        <c:lblAlgn val="ctr"/>
        <c:lblOffset val="100"/>
      </c:catAx>
      <c:valAx>
        <c:axId val="88646016"/>
        <c:scaling>
          <c:orientation val="minMax"/>
        </c:scaling>
        <c:delete val="1"/>
        <c:axPos val="l"/>
        <c:numFmt formatCode="General" sourceLinked="1"/>
        <c:tickLblPos val="none"/>
        <c:crossAx val="8861964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enero 2018'!$C$22:$E$22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6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enero 2018'!$C$23:$E$23</c:f>
              <c:numCache>
                <c:formatCode>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8676992"/>
        <c:axId val="88686976"/>
        <c:axId val="0"/>
      </c:bar3DChart>
      <c:catAx>
        <c:axId val="8867699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8686976"/>
        <c:crosses val="autoZero"/>
        <c:auto val="1"/>
        <c:lblAlgn val="ctr"/>
        <c:lblOffset val="100"/>
      </c:catAx>
      <c:valAx>
        <c:axId val="886869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8676992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12E-2"/>
          <c:y val="0.1881416151203359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enero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enero 2018'!$H$22:$K$22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enero 2018'!$H$23:$K$23</c:f>
              <c:numCache>
                <c:formatCode>0%</c:formatCode>
                <c:ptCount val="4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8728320"/>
        <c:axId val="88729856"/>
        <c:axId val="0"/>
      </c:bar3DChart>
      <c:catAx>
        <c:axId val="88728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8729856"/>
        <c:crosses val="autoZero"/>
        <c:auto val="1"/>
        <c:lblAlgn val="ctr"/>
        <c:lblOffset val="100"/>
      </c:catAx>
      <c:valAx>
        <c:axId val="8872985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872832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2018'!$I$185:$I$188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25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2018'!$J$185:$J$188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9057152"/>
        <c:axId val="89058688"/>
        <c:axId val="0"/>
      </c:bar3DChart>
      <c:catAx>
        <c:axId val="890571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9058688"/>
        <c:crosses val="autoZero"/>
        <c:auto val="1"/>
        <c:lblAlgn val="ctr"/>
        <c:lblOffset val="100"/>
      </c:catAx>
      <c:valAx>
        <c:axId val="89058688"/>
        <c:scaling>
          <c:orientation val="minMax"/>
        </c:scaling>
        <c:delete val="1"/>
        <c:axPos val="l"/>
        <c:numFmt formatCode="General" sourceLinked="1"/>
        <c:tickLblPos val="none"/>
        <c:crossAx val="8905715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348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enero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enero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dLbl>
              <c:idx val="4"/>
              <c:layout>
                <c:manualLayout>
                  <c:x val="4.543013664753146E-3"/>
                  <c:y val="-0.32828309998758765"/>
                </c:manualLayout>
              </c:layout>
              <c:showVal val="1"/>
            </c:dLbl>
            <c:dLbl>
              <c:idx val="7"/>
              <c:layout>
                <c:manualLayout>
                  <c:x val="5.3001826088786581E-3"/>
                  <c:y val="-0.32328386496239603"/>
                </c:manualLayout>
              </c:layout>
              <c:showVal val="1"/>
            </c:dLbl>
            <c:dLbl>
              <c:idx val="8"/>
              <c:layout>
                <c:manualLayout>
                  <c:x val="5.3001826088786581E-3"/>
                  <c:y val="-0.32828309998758765"/>
                </c:manualLayout>
              </c:layout>
              <c:showVal val="1"/>
            </c:dLbl>
            <c:delete val="1"/>
          </c:dLbls>
          <c:cat>
            <c:strRef>
              <c:f>'Estadísticas a enero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enero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box"/>
        <c:axId val="89091456"/>
        <c:axId val="89093248"/>
        <c:axId val="0"/>
      </c:bar3DChart>
      <c:catAx>
        <c:axId val="89091456"/>
        <c:scaling>
          <c:orientation val="minMax"/>
        </c:scaling>
        <c:axPos val="b"/>
        <c:numFmt formatCode="General" sourceLinked="1"/>
        <c:tickLblPos val="nextTo"/>
        <c:crossAx val="89093248"/>
        <c:crosses val="autoZero"/>
        <c:auto val="1"/>
        <c:lblAlgn val="ctr"/>
        <c:lblOffset val="100"/>
      </c:catAx>
      <c:valAx>
        <c:axId val="89093248"/>
        <c:scaling>
          <c:orientation val="minMax"/>
        </c:scaling>
        <c:delete val="1"/>
        <c:axPos val="l"/>
        <c:numFmt formatCode="General" sourceLinked="1"/>
        <c:tickLblPos val="none"/>
        <c:crossAx val="8909145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dLbl>
              <c:idx val="5"/>
              <c:showVal val="1"/>
            </c:dLbl>
            <c:dLbl>
              <c:idx val="10"/>
              <c:showVal val="1"/>
            </c:dLbl>
            <c:delete val="1"/>
          </c:dLbls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89145344"/>
        <c:axId val="89146880"/>
        <c:axId val="0"/>
      </c:bar3DChart>
      <c:catAx>
        <c:axId val="89145344"/>
        <c:scaling>
          <c:orientation val="minMax"/>
        </c:scaling>
        <c:axPos val="b"/>
        <c:numFmt formatCode="General" sourceLinked="1"/>
        <c:tickLblPos val="nextTo"/>
        <c:crossAx val="89146880"/>
        <c:crosses val="autoZero"/>
        <c:auto val="1"/>
        <c:lblAlgn val="ctr"/>
        <c:lblOffset val="100"/>
      </c:catAx>
      <c:valAx>
        <c:axId val="89146880"/>
        <c:scaling>
          <c:orientation val="minMax"/>
        </c:scaling>
        <c:axPos val="l"/>
        <c:majorGridlines/>
        <c:numFmt formatCode="General" sourceLinked="1"/>
        <c:tickLblPos val="nextTo"/>
        <c:crossAx val="89145344"/>
        <c:crosses val="autoZero"/>
        <c:crossBetween val="between"/>
      </c:valAx>
    </c:plotArea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9244416"/>
        <c:axId val="89245952"/>
        <c:axId val="0"/>
      </c:bar3DChart>
      <c:catAx>
        <c:axId val="892444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9245952"/>
        <c:crosses val="autoZero"/>
        <c:auto val="1"/>
        <c:lblAlgn val="ctr"/>
        <c:lblOffset val="100"/>
      </c:catAx>
      <c:valAx>
        <c:axId val="892459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9244416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enero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a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enero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a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enero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64E-2"/>
                  <c:y val="-2.8837798861020798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2037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2037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425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enero 2018'!$I$96:$I$100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1802240"/>
        <c:axId val="71816320"/>
        <c:axId val="0"/>
      </c:bar3DChart>
      <c:catAx>
        <c:axId val="718022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71816320"/>
        <c:crosses val="autoZero"/>
        <c:auto val="1"/>
        <c:lblAlgn val="ctr"/>
        <c:lblOffset val="100"/>
      </c:catAx>
      <c:valAx>
        <c:axId val="7181632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180224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marzo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marzo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marzo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64E-2"/>
                  <c:y val="-2.883779886102079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3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3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marzo 2018'!$I$96:$I$100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2452352"/>
        <c:axId val="92453888"/>
        <c:axId val="0"/>
      </c:bar3DChart>
      <c:catAx>
        <c:axId val="924523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2453888"/>
        <c:crosses val="autoZero"/>
        <c:auto val="1"/>
        <c:lblAlgn val="ctr"/>
        <c:lblOffset val="100"/>
      </c:catAx>
      <c:valAx>
        <c:axId val="9245388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245235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95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marzo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marzo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marzo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811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2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2018'!$I$156:$I$159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marzo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marzo 2018'!$J$156:$J$159</c:f>
              <c:numCache>
                <c:formatCode>0%</c:formatCode>
                <c:ptCount val="4"/>
                <c:pt idx="0">
                  <c:v>0.77777777777777779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92576000"/>
        <c:axId val="92868608"/>
        <c:axId val="0"/>
      </c:bar3DChart>
      <c:catAx>
        <c:axId val="92576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2868608"/>
        <c:crosses val="autoZero"/>
        <c:auto val="1"/>
        <c:lblAlgn val="ctr"/>
        <c:lblOffset val="100"/>
      </c:catAx>
      <c:valAx>
        <c:axId val="92868608"/>
        <c:scaling>
          <c:orientation val="minMax"/>
        </c:scaling>
        <c:delete val="1"/>
        <c:axPos val="l"/>
        <c:numFmt formatCode="General" sourceLinked="1"/>
        <c:tickLblPos val="none"/>
        <c:crossAx val="9257600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8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6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97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marzo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2018'!$I$212:$I$215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marzo 2018'!$J$212:$J$215</c:f>
              <c:numCache>
                <c:formatCode>0%</c:formatCode>
                <c:ptCount val="4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2931968"/>
        <c:axId val="92933504"/>
        <c:axId val="0"/>
      </c:bar3DChart>
      <c:catAx>
        <c:axId val="929319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2933504"/>
        <c:crosses val="autoZero"/>
        <c:auto val="1"/>
        <c:lblAlgn val="ctr"/>
        <c:lblOffset val="100"/>
      </c:catAx>
      <c:valAx>
        <c:axId val="92933504"/>
        <c:scaling>
          <c:orientation val="minMax"/>
        </c:scaling>
        <c:delete val="1"/>
        <c:axPos val="l"/>
        <c:numFmt formatCode="General" sourceLinked="1"/>
        <c:tickLblPos val="none"/>
        <c:crossAx val="9293196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marzo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marzo 2018'!$C$22:$E$22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6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marzo 2018'!$C$23:$E$23</c:f>
              <c:numCache>
                <c:formatCode>0%</c:formatCode>
                <c:ptCount val="3"/>
                <c:pt idx="0">
                  <c:v>0.55555555555555558</c:v>
                </c:pt>
                <c:pt idx="1">
                  <c:v>0</c:v>
                </c:pt>
                <c:pt idx="2">
                  <c:v>0.44444444444444442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3001216"/>
        <c:axId val="93002752"/>
        <c:axId val="0"/>
      </c:bar3DChart>
      <c:catAx>
        <c:axId val="930012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3002752"/>
        <c:crosses val="autoZero"/>
        <c:auto val="1"/>
        <c:lblAlgn val="ctr"/>
        <c:lblOffset val="100"/>
      </c:catAx>
      <c:valAx>
        <c:axId val="930027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3001216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12E-2"/>
          <c:y val="0.1881416151203359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marzo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marzo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marzo 2018'!$H$22:$K$22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marzo 2018'!$H$23:$K$23</c:f>
              <c:numCache>
                <c:formatCode>0%</c:formatCode>
                <c:ptCount val="4"/>
                <c:pt idx="0">
                  <c:v>0.44444444444444442</c:v>
                </c:pt>
                <c:pt idx="1">
                  <c:v>0.22222222222222221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3048192"/>
        <c:axId val="93054080"/>
        <c:axId val="0"/>
      </c:bar3DChart>
      <c:catAx>
        <c:axId val="930481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3054080"/>
        <c:crosses val="autoZero"/>
        <c:auto val="1"/>
        <c:lblAlgn val="ctr"/>
        <c:lblOffset val="100"/>
      </c:catAx>
      <c:valAx>
        <c:axId val="930540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30481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marzo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2018'!$I$185:$I$188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25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marzo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marzo 2018'!$J$185:$J$188</c:f>
              <c:numCache>
                <c:formatCode>0%</c:formatCode>
                <c:ptCount val="4"/>
                <c:pt idx="0">
                  <c:v>0.77777777777777779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3099136"/>
        <c:axId val="93100672"/>
        <c:axId val="0"/>
      </c:bar3DChart>
      <c:catAx>
        <c:axId val="930991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3100672"/>
        <c:crosses val="autoZero"/>
        <c:auto val="1"/>
        <c:lblAlgn val="ctr"/>
        <c:lblOffset val="100"/>
      </c:catAx>
      <c:valAx>
        <c:axId val="93100672"/>
        <c:scaling>
          <c:orientation val="minMax"/>
        </c:scaling>
        <c:delete val="1"/>
        <c:axPos val="l"/>
        <c:numFmt formatCode="General" sourceLinked="1"/>
        <c:tickLblPos val="none"/>
        <c:crossAx val="9309913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348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marzo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marzo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 marzo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marzo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93133440"/>
        <c:axId val="93139328"/>
        <c:axId val="0"/>
      </c:bar3DChart>
      <c:catAx>
        <c:axId val="93133440"/>
        <c:scaling>
          <c:orientation val="minMax"/>
        </c:scaling>
        <c:axPos val="b"/>
        <c:numFmt formatCode="General" sourceLinked="1"/>
        <c:tickLblPos val="nextTo"/>
        <c:crossAx val="93139328"/>
        <c:crosses val="autoZero"/>
        <c:auto val="1"/>
        <c:lblAlgn val="ctr"/>
        <c:lblOffset val="100"/>
      </c:catAx>
      <c:valAx>
        <c:axId val="93139328"/>
        <c:scaling>
          <c:orientation val="minMax"/>
        </c:scaling>
        <c:delete val="1"/>
        <c:axPos val="l"/>
        <c:numFmt formatCode="General" sourceLinked="1"/>
        <c:tickLblPos val="none"/>
        <c:crossAx val="9313344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a 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marzo 2018'!$J$44:$J$59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93195264"/>
        <c:axId val="93209344"/>
        <c:axId val="0"/>
      </c:bar3DChart>
      <c:catAx>
        <c:axId val="93195264"/>
        <c:scaling>
          <c:orientation val="minMax"/>
        </c:scaling>
        <c:axPos val="b"/>
        <c:numFmt formatCode="General" sourceLinked="1"/>
        <c:tickLblPos val="nextTo"/>
        <c:crossAx val="93209344"/>
        <c:crosses val="autoZero"/>
        <c:auto val="1"/>
        <c:lblAlgn val="ctr"/>
        <c:lblOffset val="100"/>
      </c:catAx>
      <c:valAx>
        <c:axId val="93209344"/>
        <c:scaling>
          <c:orientation val="minMax"/>
        </c:scaling>
        <c:axPos val="l"/>
        <c:majorGridlines/>
        <c:numFmt formatCode="General" sourceLinked="1"/>
        <c:tickLblPos val="nextTo"/>
        <c:crossAx val="93195264"/>
        <c:crosses val="autoZero"/>
        <c:crossBetween val="between"/>
      </c:valAx>
    </c:plotArea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93278208"/>
        <c:axId val="93279744"/>
        <c:axId val="0"/>
      </c:bar3DChart>
      <c:catAx>
        <c:axId val="932782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3279744"/>
        <c:crosses val="autoZero"/>
        <c:auto val="1"/>
        <c:lblAlgn val="ctr"/>
        <c:lblOffset val="100"/>
      </c:catAx>
      <c:valAx>
        <c:axId val="932797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3278208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abril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abril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abril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61E-2"/>
                  <c:y val="-2.88377988610207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1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abril 2018'!$I$96:$I$100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7792768"/>
        <c:axId val="97794304"/>
        <c:axId val="0"/>
      </c:bar3DChart>
      <c:catAx>
        <c:axId val="977927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7794304"/>
        <c:crosses val="autoZero"/>
        <c:auto val="1"/>
        <c:lblAlgn val="ctr"/>
        <c:lblOffset val="100"/>
      </c:catAx>
      <c:valAx>
        <c:axId val="977943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779276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95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811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723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2018'!$I$156:$I$159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enero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enero 2018'!$J$156:$J$159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73458048"/>
        <c:axId val="73459584"/>
        <c:axId val="0"/>
      </c:bar3DChart>
      <c:catAx>
        <c:axId val="734580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73459584"/>
        <c:crosses val="autoZero"/>
        <c:auto val="1"/>
        <c:lblAlgn val="ctr"/>
        <c:lblOffset val="100"/>
      </c:catAx>
      <c:valAx>
        <c:axId val="73459584"/>
        <c:scaling>
          <c:orientation val="minMax"/>
        </c:scaling>
        <c:delete val="1"/>
        <c:axPos val="l"/>
        <c:numFmt formatCode="General" sourceLinked="1"/>
        <c:tickLblPos val="none"/>
        <c:crossAx val="7345804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923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abril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abril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abril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793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2018'!$I$156:$I$159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abril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abril 2018'!$J$156:$J$159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97854976"/>
        <c:axId val="97856512"/>
        <c:axId val="0"/>
      </c:bar3DChart>
      <c:catAx>
        <c:axId val="978549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7856512"/>
        <c:crosses val="autoZero"/>
        <c:auto val="1"/>
        <c:lblAlgn val="ctr"/>
        <c:lblOffset val="100"/>
      </c:catAx>
      <c:valAx>
        <c:axId val="97856512"/>
        <c:scaling>
          <c:orientation val="minMax"/>
        </c:scaling>
        <c:delete val="1"/>
        <c:axPos val="l"/>
        <c:numFmt formatCode="General" sourceLinked="1"/>
        <c:tickLblPos val="none"/>
        <c:crossAx val="9785497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8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5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4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abril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2018'!$I$212:$I$215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abril 2018'!$J$212:$J$215</c:f>
              <c:numCache>
                <c:formatCode>0%</c:formatCode>
                <c:ptCount val="4"/>
                <c:pt idx="0">
                  <c:v>0.5</c:v>
                </c:pt>
                <c:pt idx="1">
                  <c:v>0.41666666666666669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7928320"/>
        <c:axId val="97929856"/>
        <c:axId val="0"/>
      </c:bar3DChart>
      <c:catAx>
        <c:axId val="97928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7929856"/>
        <c:crosses val="autoZero"/>
        <c:auto val="1"/>
        <c:lblAlgn val="ctr"/>
        <c:lblOffset val="100"/>
      </c:catAx>
      <c:valAx>
        <c:axId val="97929856"/>
        <c:scaling>
          <c:orientation val="minMax"/>
        </c:scaling>
        <c:delete val="1"/>
        <c:axPos val="l"/>
        <c:numFmt formatCode="General" sourceLinked="1"/>
        <c:tickLblPos val="none"/>
        <c:crossAx val="9792832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abril 2018'!$C$22:$E$22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abril 2018'!$C$23:$E$23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8063104"/>
        <c:axId val="98064640"/>
        <c:axId val="0"/>
      </c:bar3DChart>
      <c:catAx>
        <c:axId val="980631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8064640"/>
        <c:crosses val="autoZero"/>
        <c:auto val="1"/>
        <c:lblAlgn val="ctr"/>
        <c:lblOffset val="100"/>
      </c:catAx>
      <c:valAx>
        <c:axId val="9806464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806310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91E-2"/>
          <c:y val="0.1881416151203358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abril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abril 2018'!$H$22:$K$22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0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abril 2018'!$H$23:$K$23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8089600"/>
        <c:axId val="98103680"/>
        <c:axId val="0"/>
      </c:bar3DChart>
      <c:catAx>
        <c:axId val="980896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8103680"/>
        <c:crosses val="autoZero"/>
        <c:auto val="1"/>
        <c:lblAlgn val="ctr"/>
        <c:lblOffset val="100"/>
      </c:catAx>
      <c:valAx>
        <c:axId val="981036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808960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abril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2018'!$I$185:$I$188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32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abril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abril 2018'!$J$185:$J$188</c:f>
              <c:numCache>
                <c:formatCode>0%</c:formatCode>
                <c:ptCount val="4"/>
                <c:pt idx="0">
                  <c:v>0.33333333333333331</c:v>
                </c:pt>
                <c:pt idx="1">
                  <c:v>0.58333333333333337</c:v>
                </c:pt>
                <c:pt idx="2">
                  <c:v>8.3333333333333329E-2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8173312"/>
        <c:axId val="98174848"/>
        <c:axId val="0"/>
      </c:bar3DChart>
      <c:catAx>
        <c:axId val="981733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8174848"/>
        <c:crosses val="autoZero"/>
        <c:auto val="1"/>
        <c:lblAlgn val="ctr"/>
        <c:lblOffset val="100"/>
      </c:catAx>
      <c:valAx>
        <c:axId val="98174848"/>
        <c:scaling>
          <c:orientation val="minMax"/>
        </c:scaling>
        <c:delete val="1"/>
        <c:axPos val="l"/>
        <c:numFmt formatCode="General" sourceLinked="1"/>
        <c:tickLblPos val="none"/>
        <c:crossAx val="9817331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306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abril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abril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 abril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abril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box"/>
        <c:axId val="98207616"/>
        <c:axId val="98209152"/>
        <c:axId val="0"/>
      </c:bar3DChart>
      <c:catAx>
        <c:axId val="98207616"/>
        <c:scaling>
          <c:orientation val="minMax"/>
        </c:scaling>
        <c:axPos val="b"/>
        <c:numFmt formatCode="General" sourceLinked="1"/>
        <c:tickLblPos val="nextTo"/>
        <c:crossAx val="98209152"/>
        <c:crosses val="autoZero"/>
        <c:auto val="1"/>
        <c:lblAlgn val="ctr"/>
        <c:lblOffset val="100"/>
      </c:catAx>
      <c:valAx>
        <c:axId val="98209152"/>
        <c:scaling>
          <c:orientation val="minMax"/>
        </c:scaling>
        <c:delete val="1"/>
        <c:axPos val="l"/>
        <c:numFmt formatCode="General" sourceLinked="1"/>
        <c:tickLblPos val="none"/>
        <c:crossAx val="9820761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a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abril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98326784"/>
        <c:axId val="98336768"/>
        <c:axId val="0"/>
      </c:bar3DChart>
      <c:catAx>
        <c:axId val="98326784"/>
        <c:scaling>
          <c:orientation val="minMax"/>
        </c:scaling>
        <c:axPos val="b"/>
        <c:numFmt formatCode="General" sourceLinked="1"/>
        <c:tickLblPos val="nextTo"/>
        <c:crossAx val="98336768"/>
        <c:crosses val="autoZero"/>
        <c:auto val="1"/>
        <c:lblAlgn val="ctr"/>
        <c:lblOffset val="100"/>
      </c:catAx>
      <c:valAx>
        <c:axId val="98336768"/>
        <c:scaling>
          <c:orientation val="minMax"/>
        </c:scaling>
        <c:axPos val="l"/>
        <c:majorGridlines/>
        <c:numFmt formatCode="General" sourceLinked="1"/>
        <c:tickLblPos val="nextTo"/>
        <c:crossAx val="98326784"/>
        <c:crosses val="autoZero"/>
        <c:crossBetween val="between"/>
      </c:valAx>
    </c:plotArea>
    <c:plotVisOnly val="1"/>
    <c:dispBlanksAs val="gap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98294784"/>
        <c:axId val="99422976"/>
        <c:axId val="0"/>
      </c:bar3DChart>
      <c:catAx>
        <c:axId val="982947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9422976"/>
        <c:crosses val="autoZero"/>
        <c:auto val="1"/>
        <c:lblAlgn val="ctr"/>
        <c:lblOffset val="100"/>
      </c:catAx>
      <c:valAx>
        <c:axId val="994229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8294784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mayo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mayo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mayo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56E-2"/>
                  <c:y val="-2.883779886102077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0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mayo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mayo 2018'!$I$96:$I$100</c:f>
              <c:numCache>
                <c:formatCode>General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483648"/>
        <c:axId val="99485184"/>
        <c:axId val="0"/>
      </c:bar3DChart>
      <c:catAx>
        <c:axId val="994836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9485184"/>
        <c:crosses val="autoZero"/>
        <c:auto val="1"/>
        <c:lblAlgn val="ctr"/>
        <c:lblOffset val="100"/>
      </c:catAx>
      <c:valAx>
        <c:axId val="994851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948364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912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mayo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mayo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mayo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786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2018'!$I$156:$I$159</c:f>
              <c:numCache>
                <c:formatCode>General</c:formatCode>
                <c:ptCount val="4"/>
                <c:pt idx="0">
                  <c:v>23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mayo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mayo 2018'!$J$156:$J$159</c:f>
              <c:numCache>
                <c:formatCode>0%</c:formatCode>
                <c:ptCount val="4"/>
                <c:pt idx="0">
                  <c:v>0.7931034482758621</c:v>
                </c:pt>
                <c:pt idx="1">
                  <c:v>0.20689655172413793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99549952"/>
        <c:axId val="99551488"/>
        <c:axId val="0"/>
      </c:bar3DChart>
      <c:catAx>
        <c:axId val="995499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9551488"/>
        <c:crosses val="autoZero"/>
        <c:auto val="1"/>
        <c:lblAlgn val="ctr"/>
        <c:lblOffset val="100"/>
      </c:catAx>
      <c:valAx>
        <c:axId val="99551488"/>
        <c:scaling>
          <c:orientation val="minMax"/>
        </c:scaling>
        <c:delete val="1"/>
        <c:axPos val="l"/>
        <c:numFmt formatCode="General" sourceLinked="1"/>
        <c:tickLblPos val="none"/>
        <c:crossAx val="9954995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86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26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977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47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2018'!$I$212:$I$215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a enero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enero 2018'!$J$212:$J$215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4608640"/>
        <c:axId val="74610176"/>
        <c:axId val="0"/>
      </c:bar3DChart>
      <c:catAx>
        <c:axId val="74608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4610176"/>
        <c:crosses val="autoZero"/>
        <c:auto val="1"/>
        <c:lblAlgn val="ctr"/>
        <c:lblOffset val="100"/>
      </c:catAx>
      <c:valAx>
        <c:axId val="74610176"/>
        <c:scaling>
          <c:orientation val="minMax"/>
        </c:scaling>
        <c:delete val="1"/>
        <c:axPos val="l"/>
        <c:numFmt formatCode="General" sourceLinked="1"/>
        <c:tickLblPos val="none"/>
        <c:crossAx val="7460864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8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4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92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mayo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2018'!$I$212:$I$215</c:f>
              <c:numCache>
                <c:formatCode>General</c:formatCode>
                <c:ptCount val="4"/>
                <c:pt idx="0">
                  <c:v>22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mayo 2018'!$J$212:$J$215</c:f>
              <c:numCache>
                <c:formatCode>0%</c:formatCode>
                <c:ptCount val="4"/>
                <c:pt idx="0">
                  <c:v>0.75862068965517238</c:v>
                </c:pt>
                <c:pt idx="1">
                  <c:v>0.2413793103448276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635584"/>
        <c:axId val="99637120"/>
        <c:axId val="0"/>
      </c:bar3DChart>
      <c:catAx>
        <c:axId val="996355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637120"/>
        <c:crosses val="autoZero"/>
        <c:auto val="1"/>
        <c:lblAlgn val="ctr"/>
        <c:lblOffset val="100"/>
      </c:catAx>
      <c:valAx>
        <c:axId val="99637120"/>
        <c:scaling>
          <c:orientation val="minMax"/>
        </c:scaling>
        <c:delete val="1"/>
        <c:axPos val="l"/>
        <c:numFmt formatCode="General" sourceLinked="1"/>
        <c:tickLblPos val="none"/>
        <c:crossAx val="9963558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mayo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mayo 2018'!$C$22:$E$22</c:f>
              <c:numCache>
                <c:formatCode>General</c:formatCode>
                <c:ptCount val="3"/>
                <c:pt idx="0">
                  <c:v>26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mayo 2018'!$C$23:$E$23</c:f>
              <c:numCache>
                <c:formatCode>0%</c:formatCode>
                <c:ptCount val="3"/>
                <c:pt idx="0">
                  <c:v>0.78787878787878785</c:v>
                </c:pt>
                <c:pt idx="1">
                  <c:v>0</c:v>
                </c:pt>
                <c:pt idx="2">
                  <c:v>0.21212121212121213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684352"/>
        <c:axId val="99685888"/>
        <c:axId val="0"/>
      </c:bar3DChart>
      <c:catAx>
        <c:axId val="996843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685888"/>
        <c:crosses val="autoZero"/>
        <c:auto val="1"/>
        <c:lblAlgn val="ctr"/>
        <c:lblOffset val="100"/>
      </c:catAx>
      <c:valAx>
        <c:axId val="9968588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9684352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77E-2"/>
          <c:y val="0.1881416151203358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mayo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mayo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mayo 2018'!$H$22:$K$22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0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mayo 2018'!$H$23:$K$23</c:f>
              <c:numCache>
                <c:formatCode>0%</c:formatCode>
                <c:ptCount val="4"/>
                <c:pt idx="0">
                  <c:v>0.42424242424242425</c:v>
                </c:pt>
                <c:pt idx="1">
                  <c:v>0.42424242424242425</c:v>
                </c:pt>
                <c:pt idx="2">
                  <c:v>0</c:v>
                </c:pt>
                <c:pt idx="3">
                  <c:v>0.15151515151515152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735424"/>
        <c:axId val="99736960"/>
        <c:axId val="0"/>
      </c:bar3DChart>
      <c:catAx>
        <c:axId val="997354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736960"/>
        <c:crosses val="autoZero"/>
        <c:auto val="1"/>
        <c:lblAlgn val="ctr"/>
        <c:lblOffset val="100"/>
      </c:catAx>
      <c:valAx>
        <c:axId val="997369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973542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mayo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2018'!$I$185:$I$188</c:f>
              <c:numCache>
                <c:formatCode>General</c:formatCode>
                <c:ptCount val="4"/>
                <c:pt idx="0">
                  <c:v>17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35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mayo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mayo 2018'!$J$185:$J$188</c:f>
              <c:numCache>
                <c:formatCode>0%</c:formatCode>
                <c:ptCount val="4"/>
                <c:pt idx="0">
                  <c:v>0.58620689655172409</c:v>
                </c:pt>
                <c:pt idx="1">
                  <c:v>0.2413793103448276</c:v>
                </c:pt>
                <c:pt idx="2">
                  <c:v>0.17241379310344829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782016"/>
        <c:axId val="99808384"/>
        <c:axId val="0"/>
      </c:bar3DChart>
      <c:catAx>
        <c:axId val="997820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9808384"/>
        <c:crosses val="autoZero"/>
        <c:auto val="1"/>
        <c:lblAlgn val="ctr"/>
        <c:lblOffset val="100"/>
      </c:catAx>
      <c:valAx>
        <c:axId val="99808384"/>
        <c:scaling>
          <c:orientation val="minMax"/>
        </c:scaling>
        <c:delete val="1"/>
        <c:axPos val="l"/>
        <c:numFmt formatCode="General" sourceLinked="1"/>
        <c:tickLblPos val="none"/>
        <c:crossAx val="9978201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278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mayo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mayo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 mayo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mayo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</c:numCache>
            </c:numRef>
          </c:val>
        </c:ser>
        <c:shape val="box"/>
        <c:axId val="99824768"/>
        <c:axId val="99826304"/>
        <c:axId val="0"/>
      </c:bar3DChart>
      <c:catAx>
        <c:axId val="99824768"/>
        <c:scaling>
          <c:orientation val="minMax"/>
        </c:scaling>
        <c:axPos val="b"/>
        <c:numFmt formatCode="General" sourceLinked="1"/>
        <c:tickLblPos val="nextTo"/>
        <c:crossAx val="99826304"/>
        <c:crosses val="autoZero"/>
        <c:auto val="1"/>
        <c:lblAlgn val="ctr"/>
        <c:lblOffset val="100"/>
      </c:catAx>
      <c:valAx>
        <c:axId val="99826304"/>
        <c:scaling>
          <c:orientation val="minMax"/>
        </c:scaling>
        <c:delete val="1"/>
        <c:axPos val="l"/>
        <c:numFmt formatCode="General" sourceLinked="1"/>
        <c:tickLblPos val="none"/>
        <c:crossAx val="9982476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a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mayo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99960320"/>
        <c:axId val="99961856"/>
        <c:axId val="0"/>
      </c:bar3DChart>
      <c:catAx>
        <c:axId val="99960320"/>
        <c:scaling>
          <c:orientation val="minMax"/>
        </c:scaling>
        <c:axPos val="b"/>
        <c:numFmt formatCode="General" sourceLinked="1"/>
        <c:tickLblPos val="nextTo"/>
        <c:crossAx val="99961856"/>
        <c:crosses val="autoZero"/>
        <c:auto val="1"/>
        <c:lblAlgn val="ctr"/>
        <c:lblOffset val="100"/>
      </c:catAx>
      <c:valAx>
        <c:axId val="99961856"/>
        <c:scaling>
          <c:orientation val="minMax"/>
        </c:scaling>
        <c:axPos val="l"/>
        <c:majorGridlines/>
        <c:numFmt formatCode="General" sourceLinked="1"/>
        <c:tickLblPos val="nextTo"/>
        <c:crossAx val="99960320"/>
        <c:crosses val="autoZero"/>
        <c:crossBetween val="between"/>
      </c:valAx>
    </c:plotArea>
    <c:plotVisOnly val="1"/>
    <c:dispBlanksAs val="gap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0079872"/>
        <c:axId val="100098048"/>
        <c:axId val="0"/>
      </c:bar3DChart>
      <c:catAx>
        <c:axId val="1000798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0098048"/>
        <c:crosses val="autoZero"/>
        <c:auto val="1"/>
        <c:lblAlgn val="ctr"/>
        <c:lblOffset val="100"/>
      </c:catAx>
      <c:valAx>
        <c:axId val="1000980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079872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junio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junio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junio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52E-2"/>
                  <c:y val="-2.883779886102076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0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junio 2018'!$I$96:$I$100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133888"/>
        <c:axId val="99910400"/>
        <c:axId val="0"/>
      </c:bar3DChart>
      <c:catAx>
        <c:axId val="1001338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9910400"/>
        <c:crosses val="autoZero"/>
        <c:auto val="1"/>
        <c:lblAlgn val="ctr"/>
        <c:lblOffset val="100"/>
      </c:catAx>
      <c:valAx>
        <c:axId val="999104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13388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901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junio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junio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junio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776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0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2018'!$I$156:$I$159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junio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junio 2018'!$J$156:$J$159</c:f>
              <c:numCache>
                <c:formatCode>0%</c:formatCode>
                <c:ptCount val="4"/>
                <c:pt idx="0">
                  <c:v>0.7142857142857143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0405248"/>
        <c:axId val="100406784"/>
        <c:axId val="0"/>
      </c:bar3DChart>
      <c:catAx>
        <c:axId val="1004052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0406784"/>
        <c:crosses val="autoZero"/>
        <c:auto val="1"/>
        <c:lblAlgn val="ctr"/>
        <c:lblOffset val="100"/>
      </c:catAx>
      <c:valAx>
        <c:axId val="100406784"/>
        <c:scaling>
          <c:orientation val="minMax"/>
        </c:scaling>
        <c:delete val="1"/>
        <c:axPos val="l"/>
        <c:numFmt formatCode="General" sourceLinked="1"/>
        <c:tickLblPos val="none"/>
        <c:crossAx val="10040524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8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4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90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junio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2018'!$I$212:$I$215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junio 2018'!$J$212:$J$215</c:f>
              <c:numCache>
                <c:formatCode>0%</c:formatCode>
                <c:ptCount val="4"/>
                <c:pt idx="0">
                  <c:v>0.5714285714285714</c:v>
                </c:pt>
                <c:pt idx="1">
                  <c:v>0.2857142857142857</c:v>
                </c:pt>
                <c:pt idx="2">
                  <c:v>0</c:v>
                </c:pt>
                <c:pt idx="3">
                  <c:v>0.14285714285714285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490624"/>
        <c:axId val="100504704"/>
        <c:axId val="0"/>
      </c:bar3DChart>
      <c:catAx>
        <c:axId val="1004906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0504704"/>
        <c:crosses val="autoZero"/>
        <c:auto val="1"/>
        <c:lblAlgn val="ctr"/>
        <c:lblOffset val="100"/>
      </c:catAx>
      <c:valAx>
        <c:axId val="100504704"/>
        <c:scaling>
          <c:orientation val="minMax"/>
        </c:scaling>
        <c:delete val="1"/>
        <c:axPos val="l"/>
        <c:numFmt formatCode="General" sourceLinked="1"/>
        <c:tickLblPos val="none"/>
        <c:crossAx val="10049062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enero 2018'!$C$22:$E$22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25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106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a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enero 2018'!$C$23:$E$23</c:f>
              <c:numCache>
                <c:formatCode>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4632576"/>
        <c:axId val="74642560"/>
        <c:axId val="0"/>
      </c:bar3DChart>
      <c:catAx>
        <c:axId val="74632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4642560"/>
        <c:crosses val="autoZero"/>
        <c:auto val="1"/>
        <c:lblAlgn val="ctr"/>
        <c:lblOffset val="100"/>
      </c:catAx>
      <c:valAx>
        <c:axId val="746425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4632576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junio 2018'!$C$22:$E$22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junio 2018'!$C$23:$E$23</c:f>
              <c:numCache>
                <c:formatCode>0%</c:formatCode>
                <c:ptCount val="3"/>
                <c:pt idx="0">
                  <c:v>0.5714285714285714</c:v>
                </c:pt>
                <c:pt idx="1">
                  <c:v>0.14285714285714285</c:v>
                </c:pt>
                <c:pt idx="2">
                  <c:v>0.2857142857142857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568064"/>
        <c:axId val="100573952"/>
        <c:axId val="0"/>
      </c:bar3DChart>
      <c:catAx>
        <c:axId val="10056806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0573952"/>
        <c:crosses val="autoZero"/>
        <c:auto val="1"/>
        <c:lblAlgn val="ctr"/>
        <c:lblOffset val="100"/>
      </c:catAx>
      <c:valAx>
        <c:axId val="1005739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56806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63E-2"/>
          <c:y val="0.18814161512033581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junio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junio 2018'!$H$22:$K$22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0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junio 2018'!$H$23:$K$23</c:f>
              <c:numCache>
                <c:formatCode>0%</c:formatCode>
                <c:ptCount val="4"/>
                <c:pt idx="0">
                  <c:v>0.5714285714285714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676736"/>
        <c:axId val="100678272"/>
        <c:axId val="0"/>
      </c:bar3DChart>
      <c:catAx>
        <c:axId val="1006767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0678272"/>
        <c:crosses val="autoZero"/>
        <c:auto val="1"/>
        <c:lblAlgn val="ctr"/>
        <c:lblOffset val="100"/>
      </c:catAx>
      <c:valAx>
        <c:axId val="1006782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67673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junio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2018'!$I$185:$I$188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41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junio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junio 2018'!$J$185:$J$188</c:f>
              <c:numCache>
                <c:formatCode>0%</c:formatCode>
                <c:ptCount val="4"/>
                <c:pt idx="0">
                  <c:v>0.8571428571428571</c:v>
                </c:pt>
                <c:pt idx="1">
                  <c:v>0</c:v>
                </c:pt>
                <c:pt idx="2">
                  <c:v>0</c:v>
                </c:pt>
                <c:pt idx="3">
                  <c:v>0.14285714285714285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723328"/>
        <c:axId val="100622720"/>
        <c:axId val="0"/>
      </c:bar3DChart>
      <c:catAx>
        <c:axId val="10072332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0622720"/>
        <c:crosses val="autoZero"/>
        <c:auto val="1"/>
        <c:lblAlgn val="ctr"/>
        <c:lblOffset val="100"/>
      </c:catAx>
      <c:valAx>
        <c:axId val="100622720"/>
        <c:scaling>
          <c:orientation val="minMax"/>
        </c:scaling>
        <c:delete val="1"/>
        <c:axPos val="l"/>
        <c:numFmt formatCode="General" sourceLinked="1"/>
        <c:tickLblPos val="none"/>
        <c:crossAx val="10072332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251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junio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junio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 junio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junio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shape val="box"/>
        <c:axId val="100655488"/>
        <c:axId val="100657024"/>
        <c:axId val="0"/>
      </c:bar3DChart>
      <c:catAx>
        <c:axId val="100655488"/>
        <c:scaling>
          <c:orientation val="minMax"/>
        </c:scaling>
        <c:axPos val="b"/>
        <c:numFmt formatCode="General" sourceLinked="1"/>
        <c:tickLblPos val="nextTo"/>
        <c:crossAx val="100657024"/>
        <c:crosses val="autoZero"/>
        <c:auto val="1"/>
        <c:lblAlgn val="ctr"/>
        <c:lblOffset val="100"/>
      </c:catAx>
      <c:valAx>
        <c:axId val="100657024"/>
        <c:scaling>
          <c:orientation val="minMax"/>
        </c:scaling>
        <c:delete val="1"/>
        <c:axPos val="l"/>
        <c:numFmt formatCode="General" sourceLinked="1"/>
        <c:tickLblPos val="none"/>
        <c:crossAx val="10065548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a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junio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00770560"/>
        <c:axId val="100772096"/>
        <c:axId val="0"/>
      </c:bar3DChart>
      <c:catAx>
        <c:axId val="100770560"/>
        <c:scaling>
          <c:orientation val="minMax"/>
        </c:scaling>
        <c:axPos val="b"/>
        <c:numFmt formatCode="General" sourceLinked="1"/>
        <c:tickLblPos val="nextTo"/>
        <c:crossAx val="100772096"/>
        <c:crosses val="autoZero"/>
        <c:auto val="1"/>
        <c:lblAlgn val="ctr"/>
        <c:lblOffset val="100"/>
      </c:catAx>
      <c:valAx>
        <c:axId val="100772096"/>
        <c:scaling>
          <c:orientation val="minMax"/>
        </c:scaling>
        <c:axPos val="l"/>
        <c:majorGridlines/>
        <c:numFmt formatCode="General" sourceLinked="1"/>
        <c:tickLblPos val="nextTo"/>
        <c:crossAx val="100770560"/>
        <c:crosses val="autoZero"/>
        <c:crossBetween val="between"/>
      </c:valAx>
    </c:plotArea>
    <c:plotVisOnly val="1"/>
    <c:dispBlanksAs val="gap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0865536"/>
        <c:axId val="100867072"/>
        <c:axId val="0"/>
      </c:bar3DChart>
      <c:catAx>
        <c:axId val="1008655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0867072"/>
        <c:crosses val="autoZero"/>
        <c:auto val="1"/>
        <c:lblAlgn val="ctr"/>
        <c:lblOffset val="100"/>
      </c:catAx>
      <c:valAx>
        <c:axId val="1008670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865536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julio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julio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julio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49E-2"/>
                  <c:y val="-2.883779886102075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julio 2018'!$I$96:$I$100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927744"/>
        <c:axId val="100962304"/>
        <c:axId val="0"/>
      </c:bar3DChart>
      <c:catAx>
        <c:axId val="1009277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0962304"/>
        <c:crosses val="autoZero"/>
        <c:auto val="1"/>
        <c:lblAlgn val="ctr"/>
        <c:lblOffset val="100"/>
      </c:catAx>
      <c:valAx>
        <c:axId val="1009623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92774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891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julio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julio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julio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766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0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2018'!$I$156:$I$159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julio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julio 2018'!$J$156:$J$159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0985856"/>
        <c:axId val="101004032"/>
        <c:axId val="0"/>
      </c:bar3DChart>
      <c:catAx>
        <c:axId val="100985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1004032"/>
        <c:crosses val="autoZero"/>
        <c:auto val="1"/>
        <c:lblAlgn val="ctr"/>
        <c:lblOffset val="100"/>
      </c:catAx>
      <c:valAx>
        <c:axId val="101004032"/>
        <c:scaling>
          <c:orientation val="minMax"/>
        </c:scaling>
        <c:delete val="1"/>
        <c:axPos val="l"/>
        <c:numFmt formatCode="General" sourceLinked="1"/>
        <c:tickLblPos val="none"/>
        <c:crossAx val="10098585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7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38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8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1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julio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2018'!$I$212:$I$215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julio 2018'!$J$212:$J$215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079680"/>
        <c:axId val="101097856"/>
        <c:axId val="0"/>
      </c:bar3DChart>
      <c:catAx>
        <c:axId val="1010796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097856"/>
        <c:crosses val="autoZero"/>
        <c:auto val="1"/>
        <c:lblAlgn val="ctr"/>
        <c:lblOffset val="100"/>
      </c:catAx>
      <c:valAx>
        <c:axId val="101097856"/>
        <c:scaling>
          <c:orientation val="minMax"/>
        </c:scaling>
        <c:delete val="1"/>
        <c:axPos val="l"/>
        <c:numFmt formatCode="General" sourceLinked="1"/>
        <c:tickLblPos val="none"/>
        <c:crossAx val="10107968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julio 2018'!$C$22:$E$22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4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julio 2018'!$C$23:$E$23</c:f>
              <c:numCache>
                <c:formatCode>0%</c:formatCode>
                <c:ptCount val="3"/>
                <c:pt idx="0">
                  <c:v>0.63636363636363635</c:v>
                </c:pt>
                <c:pt idx="1">
                  <c:v>0</c:v>
                </c:pt>
                <c:pt idx="2">
                  <c:v>0.36363636363636365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124352"/>
        <c:axId val="101138432"/>
        <c:axId val="0"/>
      </c:bar3DChart>
      <c:catAx>
        <c:axId val="1011243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138432"/>
        <c:crosses val="autoZero"/>
        <c:auto val="1"/>
        <c:lblAlgn val="ctr"/>
        <c:lblOffset val="100"/>
      </c:catAx>
      <c:valAx>
        <c:axId val="10113843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1124352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12E-2"/>
          <c:y val="0.1881416151203359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enero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enero 2018'!$H$22:$K$22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413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enero 2018'!$H$23:$K$23</c:f>
              <c:numCache>
                <c:formatCode>0%</c:formatCode>
                <c:ptCount val="4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275520"/>
        <c:axId val="79277056"/>
        <c:axId val="0"/>
      </c:bar3DChart>
      <c:catAx>
        <c:axId val="79275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9277056"/>
        <c:crosses val="autoZero"/>
        <c:auto val="1"/>
        <c:lblAlgn val="ctr"/>
        <c:lblOffset val="100"/>
      </c:catAx>
      <c:valAx>
        <c:axId val="7927705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927552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56E-2"/>
          <c:y val="0.1881416151203357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julio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julio 2018'!$H$22:$K$22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9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julio 2018'!$H$23:$K$23</c:f>
              <c:numCache>
                <c:formatCode>0%</c:formatCode>
                <c:ptCount val="4"/>
                <c:pt idx="0">
                  <c:v>0.54545454545454541</c:v>
                </c:pt>
                <c:pt idx="1">
                  <c:v>0.27272727272727271</c:v>
                </c:pt>
                <c:pt idx="2">
                  <c:v>0</c:v>
                </c:pt>
                <c:pt idx="3">
                  <c:v>0.18181818181818182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200256"/>
        <c:axId val="101201792"/>
        <c:axId val="0"/>
      </c:bar3DChart>
      <c:catAx>
        <c:axId val="101200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201792"/>
        <c:crosses val="autoZero"/>
        <c:auto val="1"/>
        <c:lblAlgn val="ctr"/>
        <c:lblOffset val="100"/>
      </c:catAx>
      <c:valAx>
        <c:axId val="1012017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12002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julio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2018'!$I$185:$I$188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44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julio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julio 2018'!$J$185:$J$188</c:f>
              <c:numCache>
                <c:formatCode>0%</c:formatCode>
                <c:ptCount val="4"/>
                <c:pt idx="0">
                  <c:v>0.9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230464"/>
        <c:axId val="101232000"/>
        <c:axId val="0"/>
      </c:bar3DChart>
      <c:catAx>
        <c:axId val="10123046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1232000"/>
        <c:crosses val="autoZero"/>
        <c:auto val="1"/>
        <c:lblAlgn val="ctr"/>
        <c:lblOffset val="100"/>
      </c:catAx>
      <c:valAx>
        <c:axId val="101232000"/>
        <c:scaling>
          <c:orientation val="minMax"/>
        </c:scaling>
        <c:delete val="1"/>
        <c:axPos val="l"/>
        <c:numFmt formatCode="General" sourceLinked="1"/>
        <c:tickLblPos val="none"/>
        <c:crossAx val="10123046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23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julio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julio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 julio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julio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box"/>
        <c:axId val="101285248"/>
        <c:axId val="101291136"/>
        <c:axId val="0"/>
      </c:bar3DChart>
      <c:catAx>
        <c:axId val="101285248"/>
        <c:scaling>
          <c:orientation val="minMax"/>
        </c:scaling>
        <c:axPos val="b"/>
        <c:numFmt formatCode="General" sourceLinked="1"/>
        <c:tickLblPos val="nextTo"/>
        <c:crossAx val="101291136"/>
        <c:crosses val="autoZero"/>
        <c:auto val="1"/>
        <c:lblAlgn val="ctr"/>
        <c:lblOffset val="100"/>
      </c:catAx>
      <c:valAx>
        <c:axId val="101291136"/>
        <c:scaling>
          <c:orientation val="minMax"/>
        </c:scaling>
        <c:delete val="1"/>
        <c:axPos val="l"/>
        <c:numFmt formatCode="General" sourceLinked="1"/>
        <c:tickLblPos val="none"/>
        <c:crossAx val="10128524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a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julio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01343232"/>
        <c:axId val="101344768"/>
        <c:axId val="0"/>
      </c:bar3DChart>
      <c:catAx>
        <c:axId val="101343232"/>
        <c:scaling>
          <c:orientation val="minMax"/>
        </c:scaling>
        <c:axPos val="b"/>
        <c:numFmt formatCode="General" sourceLinked="1"/>
        <c:tickLblPos val="nextTo"/>
        <c:crossAx val="101344768"/>
        <c:crosses val="autoZero"/>
        <c:auto val="1"/>
        <c:lblAlgn val="ctr"/>
        <c:lblOffset val="100"/>
      </c:catAx>
      <c:valAx>
        <c:axId val="101344768"/>
        <c:scaling>
          <c:orientation val="minMax"/>
        </c:scaling>
        <c:axPos val="l"/>
        <c:majorGridlines/>
        <c:numFmt formatCode="General" sourceLinked="1"/>
        <c:tickLblPos val="nextTo"/>
        <c:crossAx val="101343232"/>
        <c:crosses val="autoZero"/>
        <c:crossBetween val="between"/>
      </c:valAx>
    </c:plotArea>
    <c:plotVisOnly val="1"/>
    <c:dispBlanksAs val="gap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6799872"/>
        <c:axId val="106801408"/>
        <c:axId val="0"/>
      </c:bar3DChart>
      <c:catAx>
        <c:axId val="1067998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6801408"/>
        <c:crosses val="autoZero"/>
        <c:auto val="1"/>
        <c:lblAlgn val="ctr"/>
        <c:lblOffset val="100"/>
      </c:catAx>
      <c:valAx>
        <c:axId val="1068014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679987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agosto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agosto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agosto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47E-2"/>
                  <c:y val="-2.883779886102074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8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agosto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agosto 2018'!$I$96:$I$100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6857984"/>
        <c:axId val="106859520"/>
        <c:axId val="0"/>
      </c:bar3DChart>
      <c:catAx>
        <c:axId val="1068579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6859520"/>
        <c:crosses val="autoZero"/>
        <c:auto val="1"/>
        <c:lblAlgn val="ctr"/>
        <c:lblOffset val="100"/>
      </c:catAx>
      <c:valAx>
        <c:axId val="10685952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685798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88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agosto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agosto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agosto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759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2018'!$I$156:$I$159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agosto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agosto 2018'!$J$156:$J$159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6649856"/>
        <c:axId val="106655744"/>
        <c:axId val="0"/>
      </c:bar3DChart>
      <c:catAx>
        <c:axId val="106649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6655744"/>
        <c:crosses val="autoZero"/>
        <c:auto val="1"/>
        <c:lblAlgn val="ctr"/>
        <c:lblOffset val="100"/>
      </c:catAx>
      <c:valAx>
        <c:axId val="106655744"/>
        <c:scaling>
          <c:orientation val="minMax"/>
        </c:scaling>
        <c:delete val="1"/>
        <c:axPos val="l"/>
        <c:numFmt formatCode="General" sourceLinked="1"/>
        <c:tickLblPos val="none"/>
        <c:crossAx val="10664985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7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3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8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0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agosto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2018'!$I$212:$I$215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agosto 2018'!$J$212:$J$215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6985344"/>
        <c:axId val="106986880"/>
        <c:axId val="0"/>
      </c:bar3DChart>
      <c:catAx>
        <c:axId val="1069853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6986880"/>
        <c:crosses val="autoZero"/>
        <c:auto val="1"/>
        <c:lblAlgn val="ctr"/>
        <c:lblOffset val="100"/>
      </c:catAx>
      <c:valAx>
        <c:axId val="106986880"/>
        <c:scaling>
          <c:orientation val="minMax"/>
        </c:scaling>
        <c:delete val="1"/>
        <c:axPos val="l"/>
        <c:numFmt formatCode="General" sourceLinked="1"/>
        <c:tickLblPos val="none"/>
        <c:crossAx val="10698534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agosto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agosto 2018'!$C$22:$E$22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4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agosto 2018'!$C$23:$E$23</c:f>
              <c:numCache>
                <c:formatCode>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6919424"/>
        <c:axId val="106920960"/>
        <c:axId val="0"/>
      </c:bar3DChart>
      <c:catAx>
        <c:axId val="1069194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6920960"/>
        <c:crosses val="autoZero"/>
        <c:auto val="1"/>
        <c:lblAlgn val="ctr"/>
        <c:lblOffset val="100"/>
      </c:catAx>
      <c:valAx>
        <c:axId val="1069209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691942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43E-2"/>
          <c:y val="0.1881416151203357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agosto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agosto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agosto 2018'!$H$22:$K$22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9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agosto 2018'!$H$23:$K$23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0.22222222222222221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6954112"/>
        <c:axId val="107111552"/>
        <c:axId val="0"/>
      </c:bar3DChart>
      <c:catAx>
        <c:axId val="1069541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7111552"/>
        <c:crosses val="autoZero"/>
        <c:auto val="1"/>
        <c:lblAlgn val="ctr"/>
        <c:lblOffset val="100"/>
      </c:catAx>
      <c:valAx>
        <c:axId val="1071115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695411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2018'!$I$185:$I$188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25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523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a enero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enero 2018'!$J$185:$J$188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346304"/>
        <c:axId val="79360384"/>
        <c:axId val="0"/>
      </c:bar3DChart>
      <c:catAx>
        <c:axId val="79346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79360384"/>
        <c:crosses val="autoZero"/>
        <c:auto val="1"/>
        <c:lblAlgn val="ctr"/>
        <c:lblOffset val="100"/>
      </c:catAx>
      <c:valAx>
        <c:axId val="79360384"/>
        <c:scaling>
          <c:orientation val="minMax"/>
        </c:scaling>
        <c:delete val="1"/>
        <c:axPos val="l"/>
        <c:numFmt formatCode="General" sourceLinked="1"/>
        <c:tickLblPos val="none"/>
        <c:crossAx val="7934630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agosto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2018'!$I$185:$I$188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49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agosto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agosto 2018'!$J$185:$J$188</c:f>
              <c:numCache>
                <c:formatCode>0%</c:formatCode>
                <c:ptCount val="4"/>
                <c:pt idx="0">
                  <c:v>0.55555555555555558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7025536"/>
        <c:axId val="107027072"/>
        <c:axId val="0"/>
      </c:bar3DChart>
      <c:catAx>
        <c:axId val="1070255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7027072"/>
        <c:crosses val="autoZero"/>
        <c:auto val="1"/>
        <c:lblAlgn val="ctr"/>
        <c:lblOffset val="100"/>
      </c:catAx>
      <c:valAx>
        <c:axId val="107027072"/>
        <c:scaling>
          <c:orientation val="minMax"/>
        </c:scaling>
        <c:delete val="1"/>
        <c:axPos val="l"/>
        <c:numFmt formatCode="General" sourceLinked="1"/>
        <c:tickLblPos val="none"/>
        <c:crossAx val="10702553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209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agosto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agosto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cat>
            <c:strRef>
              <c:f>'Estadísticas a agosto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agosto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07071744"/>
        <c:axId val="107081728"/>
        <c:axId val="0"/>
      </c:bar3DChart>
      <c:catAx>
        <c:axId val="107071744"/>
        <c:scaling>
          <c:orientation val="minMax"/>
        </c:scaling>
        <c:axPos val="b"/>
        <c:numFmt formatCode="General" sourceLinked="1"/>
        <c:tickLblPos val="nextTo"/>
        <c:crossAx val="107081728"/>
        <c:crosses val="autoZero"/>
        <c:auto val="1"/>
        <c:lblAlgn val="ctr"/>
        <c:lblOffset val="100"/>
      </c:catAx>
      <c:valAx>
        <c:axId val="107081728"/>
        <c:scaling>
          <c:orientation val="minMax"/>
        </c:scaling>
        <c:delete val="1"/>
        <c:axPos val="l"/>
        <c:numFmt formatCode="General" sourceLinked="1"/>
        <c:tickLblPos val="none"/>
        <c:crossAx val="107071744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a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agosto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07235584"/>
        <c:axId val="107253760"/>
        <c:axId val="0"/>
      </c:bar3DChart>
      <c:catAx>
        <c:axId val="107235584"/>
        <c:scaling>
          <c:orientation val="minMax"/>
        </c:scaling>
        <c:axPos val="b"/>
        <c:numFmt formatCode="General" sourceLinked="1"/>
        <c:tickLblPos val="nextTo"/>
        <c:crossAx val="107253760"/>
        <c:crosses val="autoZero"/>
        <c:auto val="1"/>
        <c:lblAlgn val="ctr"/>
        <c:lblOffset val="100"/>
      </c:catAx>
      <c:valAx>
        <c:axId val="107253760"/>
        <c:scaling>
          <c:orientation val="minMax"/>
        </c:scaling>
        <c:axPos val="l"/>
        <c:majorGridlines/>
        <c:numFmt formatCode="General" sourceLinked="1"/>
        <c:tickLblPos val="nextTo"/>
        <c:crossAx val="107235584"/>
        <c:crosses val="autoZero"/>
        <c:crossBetween val="between"/>
      </c:valAx>
    </c:plotArea>
    <c:plotVisOnly val="1"/>
    <c:dispBlanksAs val="gap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4773888"/>
        <c:axId val="84796160"/>
        <c:axId val="0"/>
      </c:bar3DChart>
      <c:catAx>
        <c:axId val="8477388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4796160"/>
        <c:crosses val="autoZero"/>
        <c:auto val="1"/>
        <c:lblAlgn val="ctr"/>
        <c:lblOffset val="100"/>
      </c:catAx>
      <c:valAx>
        <c:axId val="847961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477388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 septiembre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septiembre 2018'!$G$96:$G$100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septiembre 2018'!$H$96:$H$100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47E-2"/>
                  <c:y val="-2.883779886102074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8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 septiembre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 septiembre 2018'!$I$96:$I$100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4746240"/>
        <c:axId val="84747776"/>
        <c:axId val="0"/>
      </c:bar3DChart>
      <c:catAx>
        <c:axId val="847462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84747776"/>
        <c:crosses val="autoZero"/>
        <c:auto val="1"/>
        <c:lblAlgn val="ctr"/>
        <c:lblOffset val="100"/>
      </c:catAx>
      <c:valAx>
        <c:axId val="847477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474624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88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 septiembre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2018'!$F$156:$F$159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 septiembre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2018'!$H$156:$H$159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 septiembre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2018'!$G$156:$G$159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759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2018'!$I$156:$I$159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 septiembre 2018'!$D$156:$E$159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 septiembre 2018'!$J$156:$J$159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84902656"/>
        <c:axId val="84904192"/>
        <c:axId val="0"/>
      </c:bar3DChart>
      <c:catAx>
        <c:axId val="849026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4904192"/>
        <c:crosses val="autoZero"/>
        <c:auto val="1"/>
        <c:lblAlgn val="ctr"/>
        <c:lblOffset val="100"/>
      </c:catAx>
      <c:valAx>
        <c:axId val="84904192"/>
        <c:scaling>
          <c:orientation val="minMax"/>
        </c:scaling>
        <c:delete val="1"/>
        <c:axPos val="l"/>
        <c:numFmt formatCode="General" sourceLinked="1"/>
        <c:tickLblPos val="none"/>
        <c:crossAx val="8490265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7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2018'!$F$212:$F$215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3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2018'!$G$212:$G$215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8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40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2018'!$H$212:$H$215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 septiembre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2018'!$I$212:$I$215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 septiembre 2018'!$J$212:$J$215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2606848"/>
        <c:axId val="92608384"/>
        <c:axId val="0"/>
      </c:bar3DChart>
      <c:catAx>
        <c:axId val="92606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2608384"/>
        <c:crosses val="autoZero"/>
        <c:auto val="1"/>
        <c:lblAlgn val="ctr"/>
        <c:lblOffset val="100"/>
      </c:catAx>
      <c:valAx>
        <c:axId val="92608384"/>
        <c:scaling>
          <c:orientation val="minMax"/>
        </c:scaling>
        <c:delete val="1"/>
        <c:axPos val="l"/>
        <c:numFmt formatCode="General" sourceLinked="1"/>
        <c:tickLblPos val="none"/>
        <c:crossAx val="9260684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 septiembre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septiembre 2018'!$C$22:$E$22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4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 septiembre 2018'!$C$23:$E$23</c:f>
              <c:numCache>
                <c:formatCode>0%</c:formatCode>
                <c:ptCount val="3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0155904"/>
        <c:axId val="50157440"/>
        <c:axId val="0"/>
      </c:bar3DChart>
      <c:catAx>
        <c:axId val="501559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0157440"/>
        <c:crosses val="autoZero"/>
        <c:auto val="1"/>
        <c:lblAlgn val="ctr"/>
        <c:lblOffset val="100"/>
      </c:catAx>
      <c:valAx>
        <c:axId val="5015744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015590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43E-2"/>
          <c:y val="0.1881416151203357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 septiembre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 septiembre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septiembre 2018'!$H$22:$K$22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9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 septiembre 2018'!$H$23:$K$23</c:f>
              <c:numCache>
                <c:formatCode>0%</c:formatCode>
                <c:ptCount val="4"/>
                <c:pt idx="0">
                  <c:v>0.4</c:v>
                </c:pt>
                <c:pt idx="1">
                  <c:v>0.2</c:v>
                </c:pt>
                <c:pt idx="2">
                  <c:v>0</c:v>
                </c:pt>
                <c:pt idx="3">
                  <c:v>0.4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0190592"/>
        <c:axId val="92676096"/>
        <c:axId val="0"/>
      </c:bar3DChart>
      <c:catAx>
        <c:axId val="501905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2676096"/>
        <c:crosses val="autoZero"/>
        <c:auto val="1"/>
        <c:lblAlgn val="ctr"/>
        <c:lblOffset val="100"/>
      </c:catAx>
      <c:valAx>
        <c:axId val="926760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01905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2018'!$G$185:$G$188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2018'!$H$185:$H$188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a septiembre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2018'!$I$185:$I$188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49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 septiembre 2018'!$D$185:$E$188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 septiembre 2018'!$J$185:$J$188</c:f>
              <c:numCache>
                <c:formatCode>0%</c:formatCode>
                <c:ptCount val="4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2724608"/>
        <c:axId val="92812416"/>
        <c:axId val="0"/>
      </c:bar3DChart>
      <c:catAx>
        <c:axId val="927246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2812416"/>
        <c:crosses val="autoZero"/>
        <c:auto val="1"/>
        <c:lblAlgn val="ctr"/>
        <c:lblOffset val="100"/>
      </c:catAx>
      <c:valAx>
        <c:axId val="92812416"/>
        <c:scaling>
          <c:orientation val="minMax"/>
        </c:scaling>
        <c:delete val="1"/>
        <c:axPos val="l"/>
        <c:numFmt formatCode="General" sourceLinked="1"/>
        <c:tickLblPos val="none"/>
        <c:crossAx val="9272460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348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a enero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enero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a enero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enero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box"/>
        <c:axId val="79389056"/>
        <c:axId val="79390592"/>
        <c:axId val="0"/>
      </c:bar3DChart>
      <c:catAx>
        <c:axId val="79389056"/>
        <c:scaling>
          <c:orientation val="minMax"/>
        </c:scaling>
        <c:axPos val="b"/>
        <c:numFmt formatCode="General" sourceLinked="1"/>
        <c:tickLblPos val="nextTo"/>
        <c:crossAx val="79390592"/>
        <c:crosses val="autoZero"/>
        <c:auto val="1"/>
        <c:lblAlgn val="ctr"/>
        <c:lblOffset val="100"/>
      </c:catAx>
      <c:valAx>
        <c:axId val="79390592"/>
        <c:scaling>
          <c:orientation val="minMax"/>
        </c:scaling>
        <c:delete val="1"/>
        <c:axPos val="l"/>
        <c:numFmt formatCode="General" sourceLinked="1"/>
        <c:tickLblPos val="none"/>
        <c:crossAx val="7938905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209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 septiembre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septiembre 2018'!$F$239:$F$249</c:f>
              <c:numCache>
                <c:formatCode>General</c:formatCode>
                <c:ptCount val="11"/>
              </c:numCache>
            </c:numRef>
          </c:val>
        </c:ser>
        <c:ser>
          <c:idx val="1"/>
          <c:order val="1"/>
          <c:cat>
            <c:strRef>
              <c:f>'Estadísticas a septiembre 2018'!$E$239:$E$249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'Estadísticas a septiembre 2018'!$G$239:$G$249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shape val="box"/>
        <c:axId val="92840704"/>
        <c:axId val="92842240"/>
        <c:axId val="0"/>
      </c:bar3DChart>
      <c:catAx>
        <c:axId val="92840704"/>
        <c:scaling>
          <c:orientation val="minMax"/>
        </c:scaling>
        <c:axPos val="b"/>
        <c:numFmt formatCode="General" sourceLinked="1"/>
        <c:tickLblPos val="nextTo"/>
        <c:crossAx val="92842240"/>
        <c:crosses val="autoZero"/>
        <c:auto val="1"/>
        <c:lblAlgn val="ctr"/>
        <c:lblOffset val="100"/>
      </c:catAx>
      <c:valAx>
        <c:axId val="92842240"/>
        <c:scaling>
          <c:orientation val="minMax"/>
        </c:scaling>
        <c:delete val="1"/>
        <c:axPos val="l"/>
        <c:numFmt formatCode="General" sourceLinked="1"/>
        <c:tickLblPos val="none"/>
        <c:crossAx val="92840704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a 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septiembre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84824832"/>
        <c:axId val="84826368"/>
        <c:axId val="0"/>
      </c:bar3DChart>
      <c:catAx>
        <c:axId val="84824832"/>
        <c:scaling>
          <c:orientation val="minMax"/>
        </c:scaling>
        <c:axPos val="b"/>
        <c:numFmt formatCode="General" sourceLinked="1"/>
        <c:tickLblPos val="nextTo"/>
        <c:crossAx val="84826368"/>
        <c:crosses val="autoZero"/>
        <c:auto val="1"/>
        <c:lblAlgn val="ctr"/>
        <c:lblOffset val="100"/>
      </c:catAx>
      <c:valAx>
        <c:axId val="84826368"/>
        <c:scaling>
          <c:orientation val="minMax"/>
        </c:scaling>
        <c:axPos val="l"/>
        <c:majorGridlines/>
        <c:numFmt formatCode="General" sourceLinked="1"/>
        <c:tickLblPos val="nextTo"/>
        <c:crossAx val="84824832"/>
        <c:crosses val="autoZero"/>
        <c:crossBetween val="between"/>
      </c:valAx>
    </c:plotArea>
    <c:plotVisOnly val="1"/>
    <c:dispBlanksAs val="gap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a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 enero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80748928"/>
        <c:axId val="80750464"/>
        <c:axId val="0"/>
      </c:bar3DChart>
      <c:catAx>
        <c:axId val="80748928"/>
        <c:scaling>
          <c:orientation val="minMax"/>
        </c:scaling>
        <c:axPos val="b"/>
        <c:numFmt formatCode="General" sourceLinked="1"/>
        <c:tickLblPos val="nextTo"/>
        <c:crossAx val="80750464"/>
        <c:crosses val="autoZero"/>
        <c:auto val="1"/>
        <c:lblAlgn val="ctr"/>
        <c:lblOffset val="100"/>
      </c:catAx>
      <c:valAx>
        <c:axId val="80750464"/>
        <c:scaling>
          <c:orientation val="minMax"/>
        </c:scaling>
        <c:axPos val="l"/>
        <c:majorGridlines/>
        <c:numFmt formatCode="General" sourceLinked="1"/>
        <c:tickLblPos val="nextTo"/>
        <c:crossAx val="80748928"/>
        <c:crosses val="autoZero"/>
        <c:crossBetween val="between"/>
      </c:valAx>
    </c:plotArea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71273</xdr:colOff>
      <xdr:row>2</xdr:row>
      <xdr:rowOff>148501</xdr:rowOff>
    </xdr:from>
    <xdr:to>
      <xdr:col>8</xdr:col>
      <xdr:colOff>180505</xdr:colOff>
      <xdr:row>9</xdr:row>
      <xdr:rowOff>21236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88334" y="534650"/>
          <a:ext cx="1267678" cy="1224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88019</xdr:colOff>
      <xdr:row>252</xdr:row>
      <xdr:rowOff>140607</xdr:rowOff>
    </xdr:from>
    <xdr:to>
      <xdr:col>14</xdr:col>
      <xdr:colOff>881438</xdr:colOff>
      <xdr:row>291</xdr:row>
      <xdr:rowOff>152979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0"/>
  <sheetViews>
    <sheetView zoomScale="74" zoomScaleNormal="74" workbookViewId="0">
      <selection activeCell="C20" sqref="C20:F20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46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1</v>
      </c>
      <c r="D22" s="73">
        <v>0</v>
      </c>
      <c r="E22" s="73">
        <v>2</v>
      </c>
      <c r="F22" s="74">
        <f>SUM(C22:E22)</f>
        <v>3</v>
      </c>
      <c r="G22" s="75"/>
      <c r="H22" s="72">
        <v>0</v>
      </c>
      <c r="I22" s="72">
        <v>2</v>
      </c>
      <c r="J22" s="72">
        <v>0</v>
      </c>
      <c r="K22" s="72">
        <v>1</v>
      </c>
      <c r="L22" s="74">
        <f>SUM(H22:K22)</f>
        <v>3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0.33333333333333331</v>
      </c>
      <c r="D23" s="77">
        <f>+D22/F22</f>
        <v>0</v>
      </c>
      <c r="E23" s="78">
        <f>+E22/F22</f>
        <v>0.66666666666666663</v>
      </c>
      <c r="F23" s="79">
        <f>SUM(C23:E23)</f>
        <v>1</v>
      </c>
      <c r="G23" s="75"/>
      <c r="H23" s="76">
        <f>+H22/L22</f>
        <v>0</v>
      </c>
      <c r="I23" s="76">
        <f>+I22/L22</f>
        <v>0.66666666666666663</v>
      </c>
      <c r="J23" s="76">
        <f>+J22/L22</f>
        <v>0</v>
      </c>
      <c r="K23" s="76">
        <f>+K22/L22</f>
        <v>0.33333333333333331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0</v>
      </c>
      <c r="K46" s="181"/>
      <c r="L46" s="182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0</v>
      </c>
      <c r="K47" s="181"/>
      <c r="L47" s="182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2</v>
      </c>
      <c r="K49" s="181"/>
      <c r="L49" s="182"/>
      <c r="M49" s="76">
        <f>+$J49/J61</f>
        <v>0.66666666666666663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1</v>
      </c>
      <c r="K54" s="181"/>
      <c r="L54" s="182"/>
      <c r="M54" s="76">
        <f>+$J54/J61</f>
        <v>0.33333333333333331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3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49"/>
      <c r="L95" s="49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2</v>
      </c>
      <c r="J96" s="96">
        <f>+I96/I102</f>
        <v>0.66666666666666663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1</v>
      </c>
      <c r="J97" s="96">
        <f>I97/I102</f>
        <v>0.33333333333333331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3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49"/>
      <c r="L105" s="49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49"/>
      <c r="L132" s="49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7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7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49"/>
      <c r="L137" s="49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376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376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2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49"/>
      <c r="L155" s="49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3</v>
      </c>
      <c r="J156" s="24">
        <f>I156/I161</f>
        <v>1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6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3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49"/>
      <c r="L184" s="49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2</v>
      </c>
      <c r="J185" s="33">
        <f>I185/I190</f>
        <v>0.66666666666666663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1</v>
      </c>
      <c r="J186" s="17">
        <f>I186/I190</f>
        <v>0.33333333333333331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3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49"/>
      <c r="L211" s="49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</v>
      </c>
      <c r="J212" s="33">
        <f>I212/I217</f>
        <v>0.33333333333333331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2</v>
      </c>
      <c r="J213" s="33">
        <f>I213/I217</f>
        <v>0.66666666666666663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42"/>
      <c r="H215" s="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3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1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1</v>
      </c>
      <c r="H246" s="5"/>
      <c r="I246" s="169"/>
      <c r="J246" s="169"/>
      <c r="K246" s="50"/>
      <c r="L246" s="50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13"/>
      <c r="J247" s="113"/>
      <c r="K247" s="113"/>
      <c r="L247" s="113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16"/>
      <c r="J248" s="116"/>
      <c r="K248" s="116"/>
      <c r="L248" s="116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3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E138:I138"/>
    <mergeCell ref="E159:H159"/>
    <mergeCell ref="D184:J184"/>
    <mergeCell ref="E185:H185"/>
    <mergeCell ref="E98:H98"/>
    <mergeCell ref="E149:I149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E187:H187"/>
    <mergeCell ref="J57:L57"/>
    <mergeCell ref="J58:L58"/>
    <mergeCell ref="J59:L59"/>
    <mergeCell ref="J61:L61"/>
    <mergeCell ref="E186:H186"/>
    <mergeCell ref="E142:J142"/>
    <mergeCell ref="D95:J95"/>
    <mergeCell ref="D105:J105"/>
    <mergeCell ref="E132:J132"/>
    <mergeCell ref="E133:I133"/>
    <mergeCell ref="E137:J137"/>
    <mergeCell ref="J44:L44"/>
    <mergeCell ref="J45:L45"/>
    <mergeCell ref="J46:L46"/>
    <mergeCell ref="E157:H157"/>
    <mergeCell ref="E158:H158"/>
    <mergeCell ref="E143:I143"/>
    <mergeCell ref="E147:J147"/>
    <mergeCell ref="E148:I148"/>
    <mergeCell ref="D155:J155"/>
    <mergeCell ref="E156:H156"/>
    <mergeCell ref="J47:L47"/>
    <mergeCell ref="J48:L48"/>
    <mergeCell ref="J49:L49"/>
    <mergeCell ref="J50:L50"/>
    <mergeCell ref="J51:L51"/>
    <mergeCell ref="J52:L52"/>
    <mergeCell ref="E250:F250"/>
    <mergeCell ref="B252:O252"/>
    <mergeCell ref="E188:H188"/>
    <mergeCell ref="D211:J211"/>
    <mergeCell ref="I246:J246"/>
    <mergeCell ref="E244:F244"/>
    <mergeCell ref="E245:F245"/>
    <mergeCell ref="E246:F246"/>
    <mergeCell ref="E239:F239"/>
    <mergeCell ref="E240:F240"/>
    <mergeCell ref="E241:F241"/>
    <mergeCell ref="E242:F242"/>
    <mergeCell ref="E243:F243"/>
    <mergeCell ref="E249:F249"/>
    <mergeCell ref="D238:G2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0"/>
  <sheetViews>
    <sheetView topLeftCell="D1" zoomScale="85" zoomScaleNormal="85" workbookViewId="0">
      <selection activeCell="I7" sqref="I7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48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6</v>
      </c>
      <c r="D22" s="120">
        <v>2</v>
      </c>
      <c r="E22" s="120">
        <v>8</v>
      </c>
      <c r="F22" s="74">
        <f>SUM(C22:E22)</f>
        <v>16</v>
      </c>
      <c r="G22" s="75"/>
      <c r="H22" s="72">
        <v>4</v>
      </c>
      <c r="I22" s="72">
        <v>9</v>
      </c>
      <c r="J22" s="72">
        <v>0</v>
      </c>
      <c r="K22" s="72">
        <v>3</v>
      </c>
      <c r="L22" s="74">
        <f>SUM(H22:K22)</f>
        <v>16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0.375</v>
      </c>
      <c r="D23" s="77">
        <f>+D22/F22</f>
        <v>0.125</v>
      </c>
      <c r="E23" s="78">
        <f>+E22/F22</f>
        <v>0.5</v>
      </c>
      <c r="F23" s="79">
        <f>SUM(C23:E23)</f>
        <v>1</v>
      </c>
      <c r="G23" s="75"/>
      <c r="H23" s="76">
        <f>+H22/L22</f>
        <v>0.25</v>
      </c>
      <c r="I23" s="76">
        <f>+I22/L22</f>
        <v>0.5625</v>
      </c>
      <c r="J23" s="76">
        <f>+J22/L22</f>
        <v>0</v>
      </c>
      <c r="K23" s="76">
        <f>+K22/L22</f>
        <v>0.1875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0</v>
      </c>
      <c r="K46" s="181"/>
      <c r="L46" s="182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2</v>
      </c>
      <c r="K47" s="181"/>
      <c r="L47" s="182"/>
      <c r="M47" s="76">
        <f>+$J47/$J61</f>
        <v>0.125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1</v>
      </c>
      <c r="K48" s="181"/>
      <c r="L48" s="182"/>
      <c r="M48" s="76">
        <f>+$J48/$J61</f>
        <v>6.25E-2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8</v>
      </c>
      <c r="K49" s="181"/>
      <c r="L49" s="182"/>
      <c r="M49" s="76">
        <f>+$J49/J61</f>
        <v>0.5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1</v>
      </c>
      <c r="K50" s="181"/>
      <c r="L50" s="182"/>
      <c r="M50" s="76">
        <f>+$J50/J61</f>
        <v>6.25E-2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4</v>
      </c>
      <c r="K54" s="181"/>
      <c r="L54" s="182"/>
      <c r="M54" s="76">
        <f>+$J54/J61</f>
        <v>0.25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16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22"/>
      <c r="L95" s="122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10</v>
      </c>
      <c r="J96" s="96">
        <f>+I96/I102</f>
        <v>0.625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5</v>
      </c>
      <c r="J97" s="96">
        <f>I97/I102</f>
        <v>0.3125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1</v>
      </c>
      <c r="J98" s="96">
        <f>+I98/I102</f>
        <v>6.25E-2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16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22"/>
      <c r="L105" s="122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22"/>
      <c r="L132" s="122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44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44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22"/>
      <c r="L137" s="122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114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114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5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7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22"/>
      <c r="L155" s="122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14</v>
      </c>
      <c r="J156" s="24">
        <f>I156/I161</f>
        <v>0.875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1</v>
      </c>
      <c r="J157" s="25">
        <f>I157/I161</f>
        <v>6.25E-2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21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1</v>
      </c>
      <c r="J159" s="27">
        <f>I159/I161</f>
        <v>6.25E-2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16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22"/>
      <c r="L184" s="122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11</v>
      </c>
      <c r="J185" s="33">
        <f>I185/I190</f>
        <v>0.6875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3</v>
      </c>
      <c r="J186" s="17">
        <f>I186/I190</f>
        <v>0.1875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1</v>
      </c>
      <c r="J187" s="17">
        <f>I187/I190</f>
        <v>6.25E-2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1</v>
      </c>
      <c r="J188" s="34">
        <f>I188/I190</f>
        <v>6.25E-2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16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22"/>
      <c r="L211" s="122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</v>
      </c>
      <c r="J212" s="33">
        <f>I212/I217</f>
        <v>0.33333333333333331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2</v>
      </c>
      <c r="J213" s="33">
        <f>I213/I217</f>
        <v>0.66666666666666663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17"/>
      <c r="H215" s="11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3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4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7</v>
      </c>
      <c r="H246" s="5"/>
      <c r="I246" s="169"/>
      <c r="J246" s="169"/>
      <c r="K246" s="119"/>
      <c r="L246" s="119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2</v>
      </c>
      <c r="H247" s="5"/>
      <c r="I247" s="119"/>
      <c r="J247" s="119"/>
      <c r="K247" s="119"/>
      <c r="L247" s="119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1</v>
      </c>
      <c r="H248" s="5"/>
      <c r="I248" s="119"/>
      <c r="J248" s="119"/>
      <c r="K248" s="119"/>
      <c r="L248" s="119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16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0"/>
  <sheetViews>
    <sheetView topLeftCell="A4" zoomScale="85" zoomScaleNormal="85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47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5</v>
      </c>
      <c r="D22" s="120">
        <v>0</v>
      </c>
      <c r="E22" s="120">
        <v>4</v>
      </c>
      <c r="F22" s="74">
        <f>SUM(C22:E22)</f>
        <v>9</v>
      </c>
      <c r="G22" s="75"/>
      <c r="H22" s="72">
        <v>4</v>
      </c>
      <c r="I22" s="72">
        <v>2</v>
      </c>
      <c r="J22" s="72">
        <v>0</v>
      </c>
      <c r="K22" s="72">
        <v>3</v>
      </c>
      <c r="L22" s="74">
        <f>SUM(H22:K22)</f>
        <v>9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0.55555555555555558</v>
      </c>
      <c r="D23" s="77">
        <f>+D22/F22</f>
        <v>0</v>
      </c>
      <c r="E23" s="78">
        <f>+E22/F22</f>
        <v>0.44444444444444442</v>
      </c>
      <c r="F23" s="79">
        <f>SUM(C23:E23)</f>
        <v>1</v>
      </c>
      <c r="G23" s="75"/>
      <c r="H23" s="76">
        <f>+H22/L22</f>
        <v>0.44444444444444442</v>
      </c>
      <c r="I23" s="76">
        <f>+I22/L22</f>
        <v>0.22222222222222221</v>
      </c>
      <c r="J23" s="76">
        <f>+J22/L22</f>
        <v>0</v>
      </c>
      <c r="K23" s="76">
        <f>+K22/L22</f>
        <v>0.33333333333333331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1</v>
      </c>
      <c r="K44" s="178"/>
      <c r="L44" s="179"/>
      <c r="M44" s="84">
        <f>+$J44/$J61</f>
        <v>0.1111111111111111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0</v>
      </c>
      <c r="K46" s="181"/>
      <c r="L46" s="182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0</v>
      </c>
      <c r="K47" s="181"/>
      <c r="L47" s="182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7</v>
      </c>
      <c r="K49" s="181"/>
      <c r="L49" s="182"/>
      <c r="M49" s="76">
        <f>+$J49/J61</f>
        <v>0.77777777777777779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1</v>
      </c>
      <c r="K54" s="181"/>
      <c r="L54" s="182"/>
      <c r="M54" s="76">
        <f>+$J54/J61</f>
        <v>0.1111111111111111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9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22"/>
      <c r="L95" s="122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0</v>
      </c>
      <c r="J96" s="96">
        <f>+I96/I102</f>
        <v>0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5</v>
      </c>
      <c r="J97" s="96">
        <f>I97/I102</f>
        <v>0.55555555555555558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2</v>
      </c>
      <c r="J98" s="96">
        <f>+I98/I102</f>
        <v>0.22222222222222221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2</v>
      </c>
      <c r="J100" s="100">
        <f>+I100/I102</f>
        <v>0.22222222222222221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9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22"/>
      <c r="L105" s="122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22"/>
      <c r="L132" s="122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20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22"/>
      <c r="L137" s="122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352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352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3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1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4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22"/>
      <c r="L155" s="122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7</v>
      </c>
      <c r="J156" s="24">
        <f>I156/I161</f>
        <v>0.77777777777777779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2</v>
      </c>
      <c r="J157" s="25">
        <f>I157/I161</f>
        <v>0.22222222222222221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21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9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22"/>
      <c r="L184" s="122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7</v>
      </c>
      <c r="J185" s="33">
        <f>I185/I190</f>
        <v>0.77777777777777779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1</v>
      </c>
      <c r="J186" s="17">
        <f>I186/I190</f>
        <v>0.1111111111111111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1</v>
      </c>
      <c r="J187" s="17">
        <f>I187/I190</f>
        <v>0.1111111111111111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9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22"/>
      <c r="L211" s="122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5</v>
      </c>
      <c r="J212" s="33">
        <f>I212/I217</f>
        <v>0.55555555555555558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4</v>
      </c>
      <c r="J213" s="33">
        <f>I213/I217</f>
        <v>0.44444444444444442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17"/>
      <c r="H215" s="11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9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0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1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5</v>
      </c>
      <c r="H246" s="5"/>
      <c r="I246" s="169"/>
      <c r="J246" s="169"/>
      <c r="K246" s="119"/>
      <c r="L246" s="119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19"/>
      <c r="J247" s="119"/>
      <c r="K247" s="119"/>
      <c r="L247" s="119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1</v>
      </c>
      <c r="H248" s="5"/>
      <c r="I248" s="119"/>
      <c r="J248" s="119"/>
      <c r="K248" s="119"/>
      <c r="L248" s="119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1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9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00"/>
  <sheetViews>
    <sheetView zoomScale="85" zoomScaleNormal="85" workbookViewId="0">
      <selection activeCell="O22" sqref="O22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49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6</v>
      </c>
      <c r="D22" s="126">
        <v>0</v>
      </c>
      <c r="E22" s="126">
        <v>6</v>
      </c>
      <c r="F22" s="74">
        <f>SUM(C22:E22)</f>
        <v>12</v>
      </c>
      <c r="G22" s="75"/>
      <c r="H22" s="72">
        <v>3</v>
      </c>
      <c r="I22" s="72">
        <v>6</v>
      </c>
      <c r="J22" s="72">
        <v>3</v>
      </c>
      <c r="K22" s="72">
        <v>0</v>
      </c>
      <c r="L22" s="74">
        <f>SUM(H22:K22)</f>
        <v>12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0.5</v>
      </c>
      <c r="D23" s="77">
        <f>+D22/F22</f>
        <v>0</v>
      </c>
      <c r="E23" s="78">
        <f>+E22/F22</f>
        <v>0.5</v>
      </c>
      <c r="F23" s="79">
        <f>SUM(C23:E23)</f>
        <v>1</v>
      </c>
      <c r="G23" s="75"/>
      <c r="H23" s="76">
        <f>+H22/L22</f>
        <v>0.25</v>
      </c>
      <c r="I23" s="76">
        <f>+I22/L22</f>
        <v>0.5</v>
      </c>
      <c r="J23" s="76">
        <f>+J22/L22</f>
        <v>0.25</v>
      </c>
      <c r="K23" s="76">
        <f>+K22/L22</f>
        <v>0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1</v>
      </c>
      <c r="K46" s="181"/>
      <c r="L46" s="182"/>
      <c r="M46" s="76">
        <f>+$J46/$J61</f>
        <v>8.3333333333333329E-2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1</v>
      </c>
      <c r="K47" s="181"/>
      <c r="L47" s="182"/>
      <c r="M47" s="76">
        <f>+$J47/$J61</f>
        <v>8.3333333333333329E-2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9</v>
      </c>
      <c r="K49" s="181"/>
      <c r="L49" s="182"/>
      <c r="M49" s="76">
        <f>+$J49/J61</f>
        <v>0.75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1</v>
      </c>
      <c r="K54" s="181"/>
      <c r="L54" s="182"/>
      <c r="M54" s="76">
        <f>+$J54/J61</f>
        <v>8.3333333333333329E-2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12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28"/>
      <c r="L95" s="128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4</v>
      </c>
      <c r="J96" s="96">
        <f>+I96/I102</f>
        <v>0.33333333333333331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7</v>
      </c>
      <c r="J97" s="96">
        <f>I97/I102</f>
        <v>0.58333333333333337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1</v>
      </c>
      <c r="J98" s="96">
        <f>+I98/I102</f>
        <v>8.3333333333333329E-2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12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28"/>
      <c r="L105" s="128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28"/>
      <c r="L132" s="128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28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28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28"/>
      <c r="L137" s="128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192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192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4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6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28"/>
      <c r="L155" s="128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12</v>
      </c>
      <c r="J156" s="24">
        <f>I156/I161</f>
        <v>1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27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12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28"/>
      <c r="L184" s="128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4</v>
      </c>
      <c r="J185" s="33">
        <f>I185/I190</f>
        <v>0.33333333333333331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7</v>
      </c>
      <c r="J186" s="17">
        <f>I186/I190</f>
        <v>0.58333333333333337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1</v>
      </c>
      <c r="J187" s="17">
        <f>I187/I190</f>
        <v>8.3333333333333329E-2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12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28"/>
      <c r="L211" s="128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6</v>
      </c>
      <c r="J212" s="33">
        <f>I212/I217</f>
        <v>0.5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5</v>
      </c>
      <c r="J213" s="33">
        <f>I213/I217</f>
        <v>0.41666666666666669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23"/>
      <c r="H215" s="124"/>
      <c r="I215" s="51">
        <v>1</v>
      </c>
      <c r="J215" s="33">
        <f>I215/I217</f>
        <v>8.3333333333333329E-2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12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6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3</v>
      </c>
      <c r="H246" s="5"/>
      <c r="I246" s="169"/>
      <c r="J246" s="169"/>
      <c r="K246" s="125"/>
      <c r="L246" s="125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25"/>
      <c r="J247" s="125"/>
      <c r="K247" s="125"/>
      <c r="L247" s="125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25"/>
      <c r="J248" s="125"/>
      <c r="K248" s="125"/>
      <c r="L248" s="125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12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00"/>
  <sheetViews>
    <sheetView zoomScale="80" zoomScaleNormal="80" workbookViewId="0">
      <selection activeCell="N29" sqref="N29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50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26</v>
      </c>
      <c r="D22" s="132">
        <v>0</v>
      </c>
      <c r="E22" s="132">
        <v>7</v>
      </c>
      <c r="F22" s="74">
        <f>SUM(C22:E22)</f>
        <v>33</v>
      </c>
      <c r="G22" s="75"/>
      <c r="H22" s="72">
        <v>14</v>
      </c>
      <c r="I22" s="72">
        <v>14</v>
      </c>
      <c r="J22" s="72">
        <v>0</v>
      </c>
      <c r="K22" s="72">
        <v>5</v>
      </c>
      <c r="L22" s="74">
        <f>SUM(H22:K22)</f>
        <v>33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0.78787878787878785</v>
      </c>
      <c r="D23" s="77">
        <f>+D22/F22</f>
        <v>0</v>
      </c>
      <c r="E23" s="78">
        <f>+E22/F22</f>
        <v>0.21212121212121213</v>
      </c>
      <c r="F23" s="79">
        <f>SUM(C23:E23)</f>
        <v>1</v>
      </c>
      <c r="G23" s="75"/>
      <c r="H23" s="76">
        <f>+H22/L22</f>
        <v>0.42424242424242425</v>
      </c>
      <c r="I23" s="76">
        <f>+I22/L22</f>
        <v>0.42424242424242425</v>
      </c>
      <c r="J23" s="76">
        <f>+J22/L22</f>
        <v>0</v>
      </c>
      <c r="K23" s="76">
        <f>+K22/L22</f>
        <v>0.15151515151515152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4</v>
      </c>
      <c r="K46" s="181"/>
      <c r="L46" s="182"/>
      <c r="M46" s="76">
        <f>+$J46/$J61</f>
        <v>0.12121212121212122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1</v>
      </c>
      <c r="K47" s="181"/>
      <c r="L47" s="182"/>
      <c r="M47" s="76">
        <f>+$J47/$J61</f>
        <v>3.0303030303030304E-2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22</v>
      </c>
      <c r="K49" s="181"/>
      <c r="L49" s="182"/>
      <c r="M49" s="76">
        <f>+$J49/J61</f>
        <v>0.66666666666666663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6</v>
      </c>
      <c r="K54" s="181"/>
      <c r="L54" s="182"/>
      <c r="M54" s="76">
        <f>+$J54/J61</f>
        <v>0.18181818181818182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33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33"/>
      <c r="L95" s="133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</v>
      </c>
      <c r="J96" s="96">
        <f>+I96/I102</f>
        <v>3.4482758620689655E-2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25</v>
      </c>
      <c r="J97" s="96">
        <f>I97/I102</f>
        <v>0.86206896551724133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3</v>
      </c>
      <c r="J98" s="96">
        <f>+I98/I102</f>
        <v>0.10344827586206896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29</v>
      </c>
      <c r="J102" s="107">
        <f>SUM(J96:J101)</f>
        <v>0.99999999999999989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33"/>
      <c r="L105" s="133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33"/>
      <c r="L132" s="133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48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48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33"/>
      <c r="L137" s="133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319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319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7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7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33"/>
      <c r="L155" s="133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23</v>
      </c>
      <c r="J156" s="24">
        <f>I156/I161</f>
        <v>0.7931034482758621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6</v>
      </c>
      <c r="J157" s="25">
        <f>I157/I161</f>
        <v>0.20689655172413793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29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29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33"/>
      <c r="L184" s="133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17</v>
      </c>
      <c r="J185" s="33">
        <f>I185/I190</f>
        <v>0.58620689655172409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7</v>
      </c>
      <c r="J186" s="17">
        <f>I186/I190</f>
        <v>0.2413793103448276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5</v>
      </c>
      <c r="J187" s="17">
        <f>I187/I190</f>
        <v>0.17241379310344829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29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33"/>
      <c r="L211" s="133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22</v>
      </c>
      <c r="J212" s="33">
        <f>I212/I217</f>
        <v>0.75862068965517238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7</v>
      </c>
      <c r="J213" s="33">
        <f>I213/I217</f>
        <v>0.2413793103448276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30"/>
      <c r="H215" s="131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29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7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7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10</v>
      </c>
      <c r="H246" s="5"/>
      <c r="I246" s="169"/>
      <c r="J246" s="169"/>
      <c r="K246" s="134"/>
      <c r="L246" s="134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34"/>
      <c r="J247" s="134"/>
      <c r="K247" s="134"/>
      <c r="L247" s="134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6</v>
      </c>
      <c r="H248" s="5"/>
      <c r="I248" s="134"/>
      <c r="J248" s="134"/>
      <c r="K248" s="134"/>
      <c r="L248" s="134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30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00"/>
  <sheetViews>
    <sheetView zoomScale="90" zoomScaleNormal="90" workbookViewId="0">
      <selection activeCell="B13" sqref="B13:O13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50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4</v>
      </c>
      <c r="D22" s="138">
        <v>1</v>
      </c>
      <c r="E22" s="138">
        <v>2</v>
      </c>
      <c r="F22" s="74">
        <f>SUM(C22:E22)</f>
        <v>7</v>
      </c>
      <c r="G22" s="75"/>
      <c r="H22" s="72">
        <v>4</v>
      </c>
      <c r="I22" s="72">
        <v>2</v>
      </c>
      <c r="J22" s="72">
        <v>1</v>
      </c>
      <c r="K22" s="72">
        <v>0</v>
      </c>
      <c r="L22" s="74">
        <f>SUM(H22:K22)</f>
        <v>7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0.5714285714285714</v>
      </c>
      <c r="D23" s="77">
        <f>+D22/F22</f>
        <v>0.14285714285714285</v>
      </c>
      <c r="E23" s="78">
        <f>+E22/F22</f>
        <v>0.2857142857142857</v>
      </c>
      <c r="F23" s="79">
        <f>SUM(C23:E23)</f>
        <v>0.99999999999999989</v>
      </c>
      <c r="G23" s="75"/>
      <c r="H23" s="76">
        <f>+H22/L22</f>
        <v>0.5714285714285714</v>
      </c>
      <c r="I23" s="76">
        <f>+I22/L22</f>
        <v>0.2857142857142857</v>
      </c>
      <c r="J23" s="76">
        <f>+J22/L22</f>
        <v>0.14285714285714285</v>
      </c>
      <c r="K23" s="76">
        <f>+K22/L22</f>
        <v>0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0</v>
      </c>
      <c r="K46" s="181"/>
      <c r="L46" s="182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1</v>
      </c>
      <c r="K47" s="181"/>
      <c r="L47" s="182"/>
      <c r="M47" s="76">
        <f>+$J47/$J61</f>
        <v>0.14285714285714285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5</v>
      </c>
      <c r="K49" s="181"/>
      <c r="L49" s="182"/>
      <c r="M49" s="76">
        <f>+$J49/J61</f>
        <v>0.7142857142857143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1</v>
      </c>
      <c r="K54" s="181"/>
      <c r="L54" s="182"/>
      <c r="M54" s="76">
        <f>+$J54/J61</f>
        <v>0.14285714285714285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7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40"/>
      <c r="L95" s="140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</v>
      </c>
      <c r="J96" s="96">
        <f>+I96/I102</f>
        <v>0.14285714285714285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2</v>
      </c>
      <c r="J97" s="96">
        <f>I97/I102</f>
        <v>0.2857142857142857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2</v>
      </c>
      <c r="J98" s="96">
        <f>+I98/I102</f>
        <v>0.2857142857142857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2</v>
      </c>
      <c r="J100" s="100">
        <f>+I100/I102</f>
        <v>0.2857142857142857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7</v>
      </c>
      <c r="J102" s="107">
        <f>SUM(J96:J101)</f>
        <v>0.99999999999999989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40"/>
      <c r="L105" s="140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40"/>
      <c r="L132" s="140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20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40"/>
      <c r="L137" s="140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287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287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1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2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40"/>
      <c r="L155" s="140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5</v>
      </c>
      <c r="J156" s="24">
        <f>I156/I161</f>
        <v>0.7142857142857143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2</v>
      </c>
      <c r="J157" s="25">
        <f>I157/I161</f>
        <v>0.2857142857142857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39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7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40"/>
      <c r="L184" s="140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6</v>
      </c>
      <c r="J185" s="33">
        <f>I185/I190</f>
        <v>0.8571428571428571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1</v>
      </c>
      <c r="J188" s="34">
        <f>I188/I190</f>
        <v>0.14285714285714285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7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40"/>
      <c r="L211" s="140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4</v>
      </c>
      <c r="J212" s="33">
        <f>I212/I217</f>
        <v>0.5714285714285714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2</v>
      </c>
      <c r="J213" s="33">
        <f>I213/I217</f>
        <v>0.2857142857142857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35"/>
      <c r="H215" s="136"/>
      <c r="I215" s="51">
        <v>1</v>
      </c>
      <c r="J215" s="33">
        <f>I215/I217</f>
        <v>0.14285714285714285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7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0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5</v>
      </c>
      <c r="H246" s="5"/>
      <c r="I246" s="169"/>
      <c r="J246" s="169"/>
      <c r="K246" s="137"/>
      <c r="L246" s="137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37"/>
      <c r="J247" s="137"/>
      <c r="K247" s="137"/>
      <c r="L247" s="137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2</v>
      </c>
      <c r="H248" s="5"/>
      <c r="I248" s="137"/>
      <c r="J248" s="137"/>
      <c r="K248" s="137"/>
      <c r="L248" s="137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9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00"/>
  <sheetViews>
    <sheetView zoomScale="90" zoomScaleNormal="90" workbookViewId="0">
      <selection activeCell="I238" sqref="I238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51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7</v>
      </c>
      <c r="D22" s="144">
        <v>0</v>
      </c>
      <c r="E22" s="144">
        <v>4</v>
      </c>
      <c r="F22" s="74">
        <f>SUM(C22:E22)</f>
        <v>11</v>
      </c>
      <c r="G22" s="75"/>
      <c r="H22" s="72">
        <v>6</v>
      </c>
      <c r="I22" s="72">
        <v>3</v>
      </c>
      <c r="J22" s="72">
        <v>0</v>
      </c>
      <c r="K22" s="72">
        <v>2</v>
      </c>
      <c r="L22" s="74">
        <f>SUM(H22:K22)</f>
        <v>11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0.63636363636363635</v>
      </c>
      <c r="D23" s="77">
        <f>+D22/F22</f>
        <v>0</v>
      </c>
      <c r="E23" s="78">
        <f>+E22/F22</f>
        <v>0.36363636363636365</v>
      </c>
      <c r="F23" s="79">
        <f>SUM(C23:E23)</f>
        <v>1</v>
      </c>
      <c r="G23" s="75"/>
      <c r="H23" s="76">
        <f>+H22/L22</f>
        <v>0.54545454545454541</v>
      </c>
      <c r="I23" s="76">
        <f>+I22/L22</f>
        <v>0.27272727272727271</v>
      </c>
      <c r="J23" s="76">
        <f>+J22/L22</f>
        <v>0</v>
      </c>
      <c r="K23" s="76">
        <f>+K22/L22</f>
        <v>0.18181818181818182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1</v>
      </c>
      <c r="K46" s="181"/>
      <c r="L46" s="182"/>
      <c r="M46" s="76">
        <f>+$J46/$J61</f>
        <v>9.0909090909090912E-2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2</v>
      </c>
      <c r="K47" s="181"/>
      <c r="L47" s="182"/>
      <c r="M47" s="76">
        <f>+$J47/$J61</f>
        <v>0.18181818181818182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7</v>
      </c>
      <c r="K49" s="181"/>
      <c r="L49" s="182"/>
      <c r="M49" s="76">
        <f>+$J49/J61</f>
        <v>0.63636363636363635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1</v>
      </c>
      <c r="K54" s="181"/>
      <c r="L54" s="182"/>
      <c r="M54" s="76">
        <f>+$J54/J61</f>
        <v>9.0909090909090912E-2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11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45"/>
      <c r="L95" s="145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2</v>
      </c>
      <c r="J96" s="96">
        <f>+I96/I102</f>
        <v>0.2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4</v>
      </c>
      <c r="J97" s="96">
        <f>I97/I102</f>
        <v>0.4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4</v>
      </c>
      <c r="J98" s="96">
        <f>+I98/I102</f>
        <v>0.4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10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45"/>
      <c r="L105" s="145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45"/>
      <c r="L132" s="145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16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16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45"/>
      <c r="L137" s="145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106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106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3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45"/>
      <c r="L155" s="145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8</v>
      </c>
      <c r="J156" s="24">
        <f>I156/I161</f>
        <v>0.8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2</v>
      </c>
      <c r="J157" s="25">
        <f>I157/I161</f>
        <v>0.2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41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10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45"/>
      <c r="L184" s="145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9</v>
      </c>
      <c r="J185" s="33">
        <f>I185/I190</f>
        <v>0.9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1</v>
      </c>
      <c r="J187" s="17">
        <f>I187/I190</f>
        <v>0.1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10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45"/>
      <c r="L211" s="145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6</v>
      </c>
      <c r="J212" s="33">
        <f>I212/I217</f>
        <v>0.6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4</v>
      </c>
      <c r="J213" s="33">
        <f>I213/I217</f>
        <v>0.4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42"/>
      <c r="H215" s="1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10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1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9</v>
      </c>
      <c r="H246" s="5"/>
      <c r="I246" s="169"/>
      <c r="J246" s="169"/>
      <c r="K246" s="146"/>
      <c r="L246" s="146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46"/>
      <c r="J247" s="146"/>
      <c r="K247" s="146"/>
      <c r="L247" s="146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46"/>
      <c r="J248" s="146"/>
      <c r="K248" s="146"/>
      <c r="L248" s="146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11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00"/>
  <sheetViews>
    <sheetView zoomScale="85" zoomScaleNormal="85" workbookViewId="0">
      <selection activeCell="H15" sqref="H15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52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6</v>
      </c>
      <c r="D22" s="150">
        <v>0</v>
      </c>
      <c r="E22" s="150">
        <v>3</v>
      </c>
      <c r="F22" s="74">
        <f>SUM(C22:E22)</f>
        <v>9</v>
      </c>
      <c r="G22" s="75"/>
      <c r="H22" s="72">
        <v>3</v>
      </c>
      <c r="I22" s="72">
        <v>3</v>
      </c>
      <c r="J22" s="72">
        <v>1</v>
      </c>
      <c r="K22" s="72">
        <v>2</v>
      </c>
      <c r="L22" s="74">
        <f>SUM(H22:K22)</f>
        <v>9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0.66666666666666663</v>
      </c>
      <c r="D23" s="77">
        <f>+D22/F22</f>
        <v>0</v>
      </c>
      <c r="E23" s="78">
        <f>+E22/F22</f>
        <v>0.33333333333333331</v>
      </c>
      <c r="F23" s="79">
        <f>SUM(C23:E23)</f>
        <v>1</v>
      </c>
      <c r="G23" s="75"/>
      <c r="H23" s="76">
        <f>+H22/L22</f>
        <v>0.33333333333333331</v>
      </c>
      <c r="I23" s="76">
        <f>+I22/L22</f>
        <v>0.33333333333333331</v>
      </c>
      <c r="J23" s="76">
        <f>+J22/L22</f>
        <v>0.1111111111111111</v>
      </c>
      <c r="K23" s="76">
        <f>+K22/L22</f>
        <v>0.22222222222222221</v>
      </c>
      <c r="L23" s="79">
        <f>SUM(H23:K23)</f>
        <v>0.99999999999999989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1</v>
      </c>
      <c r="K46" s="181"/>
      <c r="L46" s="182"/>
      <c r="M46" s="76">
        <f>+$J46/$J61</f>
        <v>0.1111111111111111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0</v>
      </c>
      <c r="K47" s="181"/>
      <c r="L47" s="182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8</v>
      </c>
      <c r="K49" s="181"/>
      <c r="L49" s="182"/>
      <c r="M49" s="76">
        <f>+$J49/J61</f>
        <v>0.88888888888888884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0</v>
      </c>
      <c r="K54" s="181"/>
      <c r="L54" s="182"/>
      <c r="M54" s="76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9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52"/>
      <c r="L95" s="152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3</v>
      </c>
      <c r="J96" s="96">
        <f>+I96/I102</f>
        <v>0.33333333333333331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3</v>
      </c>
      <c r="J97" s="96">
        <f>I97/I102</f>
        <v>0.33333333333333331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3</v>
      </c>
      <c r="J100" s="100">
        <f>+I100/I102</f>
        <v>0.33333333333333331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9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52"/>
      <c r="L105" s="152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52"/>
      <c r="L132" s="152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20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52"/>
      <c r="L137" s="152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316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316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2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52"/>
      <c r="L155" s="152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6</v>
      </c>
      <c r="J156" s="24">
        <f>I156/I161</f>
        <v>0.66666666666666663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3</v>
      </c>
      <c r="J157" s="25">
        <f>I157/I161</f>
        <v>0.33333333333333331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51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9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52"/>
      <c r="L184" s="152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5</v>
      </c>
      <c r="J185" s="33">
        <f>I185/I190</f>
        <v>0.55555555555555558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2</v>
      </c>
      <c r="J186" s="17">
        <f>I186/I190</f>
        <v>0.22222222222222221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2</v>
      </c>
      <c r="J187" s="17">
        <f>I187/I190</f>
        <v>0.22222222222222221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9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52"/>
      <c r="L211" s="152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6</v>
      </c>
      <c r="J212" s="33">
        <f>I212/I217</f>
        <v>0.66666666666666663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3</v>
      </c>
      <c r="J213" s="33">
        <f>I213/I217</f>
        <v>0.33333333333333331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47"/>
      <c r="H215" s="14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9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3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1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2</v>
      </c>
      <c r="H246" s="5"/>
      <c r="I246" s="169"/>
      <c r="J246" s="169"/>
      <c r="K246" s="149"/>
      <c r="L246" s="149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49"/>
      <c r="J247" s="149"/>
      <c r="K247" s="149"/>
      <c r="L247" s="149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1</v>
      </c>
      <c r="H248" s="5"/>
      <c r="I248" s="149"/>
      <c r="J248" s="149"/>
      <c r="K248" s="149"/>
      <c r="L248" s="149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1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8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00"/>
  <sheetViews>
    <sheetView tabSelected="1" topLeftCell="B1" zoomScale="85" zoomScaleNormal="85" workbookViewId="0">
      <selection activeCell="L216" sqref="L216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7" t="s">
        <v>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3"/>
      <c r="Q13" s="1"/>
    </row>
    <row r="14" spans="1:17" ht="43.5" customHeight="1" thickBot="1">
      <c r="A14" s="1"/>
      <c r="B14" s="199" t="s">
        <v>53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202" t="s">
        <v>0</v>
      </c>
      <c r="D20" s="203"/>
      <c r="E20" s="203"/>
      <c r="F20" s="204"/>
      <c r="G20" s="67"/>
      <c r="H20" s="202" t="s">
        <v>1</v>
      </c>
      <c r="I20" s="203"/>
      <c r="J20" s="203"/>
      <c r="K20" s="203"/>
      <c r="L20" s="204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4</v>
      </c>
      <c r="D22" s="156">
        <v>1</v>
      </c>
      <c r="E22" s="156">
        <v>0</v>
      </c>
      <c r="F22" s="74">
        <f>SUM(C22:E22)</f>
        <v>5</v>
      </c>
      <c r="G22" s="75"/>
      <c r="H22" s="72">
        <v>2</v>
      </c>
      <c r="I22" s="72">
        <v>1</v>
      </c>
      <c r="J22" s="72">
        <v>0</v>
      </c>
      <c r="K22" s="72">
        <v>2</v>
      </c>
      <c r="L22" s="74">
        <f>SUM(H22:K22)</f>
        <v>5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0.8</v>
      </c>
      <c r="D23" s="77">
        <f>+D22/F22</f>
        <v>0.2</v>
      </c>
      <c r="E23" s="78">
        <f>+E22/F22</f>
        <v>0</v>
      </c>
      <c r="F23" s="79">
        <f>SUM(C23:E23)</f>
        <v>1</v>
      </c>
      <c r="G23" s="75"/>
      <c r="H23" s="76">
        <f>+H22/L22</f>
        <v>0.4</v>
      </c>
      <c r="I23" s="76">
        <f>+I22/L22</f>
        <v>0.2</v>
      </c>
      <c r="J23" s="76">
        <f>+J22/L22</f>
        <v>0</v>
      </c>
      <c r="K23" s="76">
        <f>+K22/L22</f>
        <v>0.4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201" t="s">
        <v>10</v>
      </c>
      <c r="E43" s="201"/>
      <c r="F43" s="201"/>
      <c r="G43" s="201"/>
      <c r="H43" s="201"/>
      <c r="I43" s="201"/>
      <c r="J43" s="201"/>
      <c r="K43" s="201"/>
      <c r="L43" s="201"/>
      <c r="M43" s="201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77">
        <v>0</v>
      </c>
      <c r="K44" s="178"/>
      <c r="L44" s="179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80">
        <v>0</v>
      </c>
      <c r="K45" s="181"/>
      <c r="L45" s="182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80">
        <v>0</v>
      </c>
      <c r="K46" s="181"/>
      <c r="L46" s="182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80">
        <v>0</v>
      </c>
      <c r="K47" s="181"/>
      <c r="L47" s="182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80">
        <v>0</v>
      </c>
      <c r="K48" s="181"/>
      <c r="L48" s="182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80">
        <v>4</v>
      </c>
      <c r="K49" s="181"/>
      <c r="L49" s="182"/>
      <c r="M49" s="76">
        <f>+$J49/J61</f>
        <v>0.8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80">
        <v>0</v>
      </c>
      <c r="K50" s="181"/>
      <c r="L50" s="182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80">
        <v>0</v>
      </c>
      <c r="K51" s="181"/>
      <c r="L51" s="182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80">
        <v>0</v>
      </c>
      <c r="K52" s="181"/>
      <c r="L52" s="182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80">
        <v>0</v>
      </c>
      <c r="K53" s="181"/>
      <c r="L53" s="182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80">
        <v>1</v>
      </c>
      <c r="K54" s="181"/>
      <c r="L54" s="182"/>
      <c r="M54" s="76">
        <f>+$J54/J61</f>
        <v>0.2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80">
        <v>0</v>
      </c>
      <c r="K55" s="181"/>
      <c r="L55" s="182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80">
        <v>0</v>
      </c>
      <c r="K56" s="181"/>
      <c r="L56" s="182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80">
        <v>0</v>
      </c>
      <c r="K57" s="181"/>
      <c r="L57" s="182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80">
        <v>0</v>
      </c>
      <c r="K58" s="181"/>
      <c r="L58" s="182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80">
        <v>0</v>
      </c>
      <c r="K59" s="181"/>
      <c r="L59" s="182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90">
        <f>SUM(J44:J59)</f>
        <v>5</v>
      </c>
      <c r="K61" s="191"/>
      <c r="L61" s="192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93" t="s">
        <v>11</v>
      </c>
      <c r="E95" s="194"/>
      <c r="F95" s="194"/>
      <c r="G95" s="194"/>
      <c r="H95" s="194"/>
      <c r="I95" s="194"/>
      <c r="J95" s="195"/>
      <c r="K95" s="157"/>
      <c r="L95" s="157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0</v>
      </c>
      <c r="J96" s="96">
        <f>+I96/I102</f>
        <v>0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4</v>
      </c>
      <c r="J97" s="96">
        <f>I97/I102</f>
        <v>0.8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9">
        <v>3</v>
      </c>
      <c r="E98" s="205" t="s">
        <v>28</v>
      </c>
      <c r="F98" s="206"/>
      <c r="G98" s="206"/>
      <c r="H98" s="207"/>
      <c r="I98" s="99">
        <v>1</v>
      </c>
      <c r="J98" s="96">
        <f>+I98/I102</f>
        <v>0.2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5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96"/>
      <c r="E105" s="196"/>
      <c r="F105" s="196"/>
      <c r="G105" s="196"/>
      <c r="H105" s="196"/>
      <c r="I105" s="196"/>
      <c r="J105" s="196"/>
      <c r="K105" s="157"/>
      <c r="L105" s="157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66" t="s">
        <v>13</v>
      </c>
      <c r="F132" s="167"/>
      <c r="G132" s="167"/>
      <c r="H132" s="167"/>
      <c r="I132" s="167"/>
      <c r="J132" s="168"/>
      <c r="K132" s="157"/>
      <c r="L132" s="157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83" t="s">
        <v>14</v>
      </c>
      <c r="F133" s="184"/>
      <c r="G133" s="184"/>
      <c r="H133" s="184"/>
      <c r="I133" s="185"/>
      <c r="J133" s="20">
        <v>14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14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66" t="s">
        <v>15</v>
      </c>
      <c r="F137" s="167"/>
      <c r="G137" s="167"/>
      <c r="H137" s="167"/>
      <c r="I137" s="167"/>
      <c r="J137" s="168"/>
      <c r="K137" s="157"/>
      <c r="L137" s="157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83" t="s">
        <v>16</v>
      </c>
      <c r="F138" s="184"/>
      <c r="G138" s="184"/>
      <c r="H138" s="184"/>
      <c r="I138" s="185"/>
      <c r="J138" s="22">
        <v>267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267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74" t="s">
        <v>17</v>
      </c>
      <c r="F142" s="186"/>
      <c r="G142" s="186"/>
      <c r="H142" s="186"/>
      <c r="I142" s="186"/>
      <c r="J142" s="176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83" t="s">
        <v>18</v>
      </c>
      <c r="F143" s="184"/>
      <c r="G143" s="184"/>
      <c r="H143" s="184"/>
      <c r="I143" s="185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74" t="s">
        <v>41</v>
      </c>
      <c r="F147" s="186"/>
      <c r="G147" s="186"/>
      <c r="H147" s="186"/>
      <c r="I147" s="186"/>
      <c r="J147" s="176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87" t="s">
        <v>19</v>
      </c>
      <c r="F148" s="188"/>
      <c r="G148" s="188"/>
      <c r="H148" s="188"/>
      <c r="I148" s="189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>
      <c r="A149" s="1"/>
      <c r="C149" s="5"/>
      <c r="D149" s="5"/>
      <c r="E149" s="208" t="s">
        <v>45</v>
      </c>
      <c r="F149" s="209"/>
      <c r="G149" s="209"/>
      <c r="H149" s="209"/>
      <c r="I149" s="210"/>
      <c r="J149" s="111">
        <v>0</v>
      </c>
      <c r="K149" s="35"/>
      <c r="L149" s="35"/>
      <c r="M149" s="5"/>
      <c r="N149" s="5"/>
      <c r="O149" s="5"/>
      <c r="P149" s="5"/>
      <c r="Q149" s="1"/>
    </row>
    <row r="150" spans="1:17" ht="16.5" thickBot="1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0</v>
      </c>
      <c r="K150" s="56"/>
      <c r="L150" s="56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>
      <c r="A155" s="1"/>
      <c r="C155" s="5"/>
      <c r="D155" s="166" t="s">
        <v>20</v>
      </c>
      <c r="E155" s="167"/>
      <c r="F155" s="167"/>
      <c r="G155" s="167"/>
      <c r="H155" s="167"/>
      <c r="I155" s="167"/>
      <c r="J155" s="168"/>
      <c r="K155" s="157"/>
      <c r="L155" s="157"/>
      <c r="M155" s="5"/>
      <c r="N155" s="5"/>
      <c r="O155" s="5"/>
      <c r="P155" s="5"/>
      <c r="Q155" s="1"/>
    </row>
    <row r="156" spans="1:17" ht="15.75" thickBot="1">
      <c r="A156" s="1"/>
      <c r="C156" s="5"/>
      <c r="D156" s="23">
        <v>1</v>
      </c>
      <c r="E156" s="163" t="str">
        <f>+'[1]ACUM-MAYO'!A162</f>
        <v>ORDINARIA</v>
      </c>
      <c r="F156" s="164"/>
      <c r="G156" s="164"/>
      <c r="H156" s="165"/>
      <c r="I156" s="51">
        <v>4</v>
      </c>
      <c r="J156" s="24">
        <f>I156/I161</f>
        <v>0.8</v>
      </c>
      <c r="K156" s="58"/>
      <c r="L156" s="58"/>
      <c r="M156" s="5"/>
      <c r="N156" s="5"/>
      <c r="O156" s="5"/>
      <c r="P156" s="5"/>
      <c r="Q156" s="1"/>
    </row>
    <row r="157" spans="1:17" ht="19.5" customHeight="1" thickBot="1">
      <c r="A157" s="1"/>
      <c r="C157" s="5"/>
      <c r="D157" s="23">
        <v>2</v>
      </c>
      <c r="E157" s="163" t="str">
        <f>+'[1]ACUM-MAYO'!A163</f>
        <v>FUNDAMENTAL</v>
      </c>
      <c r="F157" s="164"/>
      <c r="G157" s="164"/>
      <c r="H157" s="165"/>
      <c r="I157" s="51">
        <v>1</v>
      </c>
      <c r="J157" s="25">
        <f>I157/I161</f>
        <v>0.2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153">
        <v>4</v>
      </c>
      <c r="E158" s="163" t="str">
        <f>+'[1]ACUM-MAYO'!A165</f>
        <v>RESERVADA</v>
      </c>
      <c r="F158" s="164"/>
      <c r="G158" s="164"/>
      <c r="H158" s="165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23">
        <v>3</v>
      </c>
      <c r="E159" s="163" t="s">
        <v>27</v>
      </c>
      <c r="F159" s="164"/>
      <c r="G159" s="164"/>
      <c r="H159" s="165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5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>
      <c r="A184" s="1"/>
      <c r="C184" s="5"/>
      <c r="D184" s="166" t="s">
        <v>21</v>
      </c>
      <c r="E184" s="167"/>
      <c r="F184" s="167"/>
      <c r="G184" s="167"/>
      <c r="H184" s="167"/>
      <c r="I184" s="167"/>
      <c r="J184" s="168"/>
      <c r="K184" s="157"/>
      <c r="L184" s="157"/>
      <c r="M184" s="5"/>
      <c r="N184" s="5"/>
      <c r="O184" s="5"/>
      <c r="P184" s="5"/>
      <c r="Q184" s="1"/>
    </row>
    <row r="185" spans="1:17" ht="15.75" thickBot="1">
      <c r="A185" s="1"/>
      <c r="C185" s="5"/>
      <c r="D185" s="23">
        <v>1</v>
      </c>
      <c r="E185" s="163" t="str">
        <f>+'[1]ACUM-MAYO'!A173</f>
        <v>ECONOMICA ADMINISTRATIVA</v>
      </c>
      <c r="F185" s="164"/>
      <c r="G185" s="164"/>
      <c r="H185" s="165"/>
      <c r="I185" s="51">
        <v>2</v>
      </c>
      <c r="J185" s="33">
        <f>I185/I190</f>
        <v>0.4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>
      <c r="A186" s="1"/>
      <c r="C186" s="5"/>
      <c r="D186" s="23">
        <v>2</v>
      </c>
      <c r="E186" s="163" t="str">
        <f>+'[1]ACUM-MAYO'!A174</f>
        <v>TRAMITE</v>
      </c>
      <c r="F186" s="164"/>
      <c r="G186" s="164"/>
      <c r="H186" s="165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>
      <c r="A187" s="1"/>
      <c r="C187" s="5"/>
      <c r="D187" s="23">
        <v>3</v>
      </c>
      <c r="E187" s="163" t="str">
        <f>+'[1]ACUM-MAYO'!A175</f>
        <v>SERV. PUB.</v>
      </c>
      <c r="F187" s="164"/>
      <c r="G187" s="164"/>
      <c r="H187" s="165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>
      <c r="A188" s="1"/>
      <c r="C188" s="5"/>
      <c r="D188" s="23">
        <v>4</v>
      </c>
      <c r="E188" s="163" t="str">
        <f>+'[1]ACUM-MAYO'!A176</f>
        <v>LEGAL</v>
      </c>
      <c r="F188" s="164"/>
      <c r="G188" s="164"/>
      <c r="H188" s="165"/>
      <c r="I188" s="51">
        <v>3</v>
      </c>
      <c r="J188" s="34">
        <f>I188/I190</f>
        <v>0.6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5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>
      <c r="A211" s="1"/>
      <c r="C211" s="5"/>
      <c r="D211" s="166" t="s">
        <v>22</v>
      </c>
      <c r="E211" s="167"/>
      <c r="F211" s="167"/>
      <c r="G211" s="167"/>
      <c r="H211" s="167"/>
      <c r="I211" s="167"/>
      <c r="J211" s="168"/>
      <c r="K211" s="157"/>
      <c r="L211" s="157"/>
      <c r="M211" s="5"/>
      <c r="N211" s="5"/>
      <c r="O211" s="5"/>
      <c r="P211" s="5"/>
      <c r="Q211" s="1"/>
    </row>
    <row r="212" spans="1:17" ht="15.75" thickBot="1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4</v>
      </c>
      <c r="J212" s="33">
        <f>I212/I217</f>
        <v>0.8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</v>
      </c>
      <c r="J213" s="33">
        <f>I213/I217</f>
        <v>0.2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>
      <c r="A215" s="1"/>
      <c r="C215" s="5"/>
      <c r="D215" s="23">
        <v>4</v>
      </c>
      <c r="E215" s="38" t="str">
        <f>+'[1]ACUM-MAYO'!A189</f>
        <v>LISTAS</v>
      </c>
      <c r="F215" s="39"/>
      <c r="G215" s="154"/>
      <c r="H215" s="155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5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>
      <c r="A238" s="1"/>
      <c r="C238" s="5"/>
      <c r="D238" s="174" t="s">
        <v>30</v>
      </c>
      <c r="E238" s="175"/>
      <c r="F238" s="175"/>
      <c r="G238" s="176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>
      <c r="A239" s="1"/>
      <c r="C239" s="5"/>
      <c r="D239" s="10">
        <v>1</v>
      </c>
      <c r="E239" s="170" t="s">
        <v>31</v>
      </c>
      <c r="F239" s="171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>
      <c r="A240" s="1"/>
      <c r="C240" s="44"/>
      <c r="D240" s="10">
        <v>2</v>
      </c>
      <c r="E240" s="170" t="s">
        <v>32</v>
      </c>
      <c r="F240" s="171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>
      <c r="A241" s="1"/>
      <c r="C241" s="45"/>
      <c r="D241" s="10">
        <v>3</v>
      </c>
      <c r="E241" s="170" t="s">
        <v>33</v>
      </c>
      <c r="F241" s="171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>
      <c r="A242" s="1"/>
      <c r="C242" s="45"/>
      <c r="D242" s="10">
        <v>4</v>
      </c>
      <c r="E242" s="170" t="s">
        <v>34</v>
      </c>
      <c r="F242" s="171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>
      <c r="A243" s="1"/>
      <c r="C243" s="45"/>
      <c r="D243" s="10">
        <v>4</v>
      </c>
      <c r="E243" s="170" t="s">
        <v>35</v>
      </c>
      <c r="F243" s="171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>
      <c r="A244" s="1"/>
      <c r="C244" s="45"/>
      <c r="D244" s="10">
        <v>5</v>
      </c>
      <c r="E244" s="170" t="s">
        <v>36</v>
      </c>
      <c r="F244" s="171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>
      <c r="A245" s="1"/>
      <c r="C245" s="45"/>
      <c r="D245" s="10">
        <v>6</v>
      </c>
      <c r="E245" s="170" t="s">
        <v>37</v>
      </c>
      <c r="F245" s="171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>
      <c r="A246" s="1"/>
      <c r="C246" s="45"/>
      <c r="D246" s="10">
        <v>7</v>
      </c>
      <c r="E246" s="170" t="s">
        <v>38</v>
      </c>
      <c r="F246" s="171"/>
      <c r="G246" s="62">
        <v>2</v>
      </c>
      <c r="H246" s="5"/>
      <c r="I246" s="169"/>
      <c r="J246" s="169"/>
      <c r="K246" s="158"/>
      <c r="L246" s="158"/>
      <c r="M246" s="5"/>
      <c r="N246" s="5"/>
      <c r="O246" s="5"/>
      <c r="P246" s="1"/>
      <c r="Q246" s="47"/>
    </row>
    <row r="247" spans="1:17" ht="15.75" customHeight="1" thickBot="1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58"/>
      <c r="J247" s="158"/>
      <c r="K247" s="158"/>
      <c r="L247" s="158"/>
      <c r="M247" s="5"/>
      <c r="N247" s="5"/>
      <c r="O247" s="5"/>
      <c r="P247" s="1"/>
      <c r="Q247" s="47"/>
    </row>
    <row r="248" spans="1:17" ht="15.75" customHeight="1" thickBot="1">
      <c r="A248" s="1"/>
      <c r="C248" s="45"/>
      <c r="D248" s="10">
        <v>9</v>
      </c>
      <c r="E248" s="115" t="s">
        <v>39</v>
      </c>
      <c r="F248" s="114"/>
      <c r="G248" s="63">
        <v>1</v>
      </c>
      <c r="H248" s="5"/>
      <c r="I248" s="158"/>
      <c r="J248" s="158"/>
      <c r="K248" s="158"/>
      <c r="L248" s="158"/>
      <c r="M248" s="5"/>
      <c r="N248" s="5"/>
      <c r="O248" s="5"/>
      <c r="P248" s="1"/>
      <c r="Q248" s="47"/>
    </row>
    <row r="249" spans="1:17" ht="15.75" customHeight="1" thickBot="1">
      <c r="A249" s="1"/>
      <c r="D249" s="10">
        <v>10</v>
      </c>
      <c r="E249" s="172" t="s">
        <v>44</v>
      </c>
      <c r="F249" s="173"/>
      <c r="G249" s="63">
        <v>0</v>
      </c>
      <c r="P249" s="1"/>
      <c r="Q249" s="47"/>
    </row>
    <row r="250" spans="1:17" ht="15.75" customHeight="1" thickBot="1">
      <c r="A250" s="1"/>
      <c r="C250" s="45"/>
      <c r="D250" s="5"/>
      <c r="E250" s="159" t="s">
        <v>5</v>
      </c>
      <c r="F250" s="160"/>
      <c r="G250" s="64">
        <f>SUM(G239:G249)</f>
        <v>5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>
      <c r="A252" s="1"/>
      <c r="B252" s="161" t="s">
        <v>40</v>
      </c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"/>
      <c r="Q252" s="47"/>
    </row>
    <row r="253" spans="1:17" ht="15.75" customHeight="1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>
      <c r="A261" s="1"/>
      <c r="P261" s="48"/>
      <c r="Q261" s="46"/>
    </row>
    <row r="262" spans="1:17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>
      <c r="A285" s="1"/>
      <c r="C285" s="5"/>
      <c r="M285" s="5"/>
      <c r="N285" s="5"/>
      <c r="O285" s="5"/>
      <c r="P285" s="5"/>
      <c r="Q285" s="1"/>
    </row>
    <row r="286" spans="1:17">
      <c r="A286" s="1"/>
      <c r="C286" s="5"/>
      <c r="M286" s="5"/>
      <c r="N286" s="5"/>
      <c r="O286" s="5"/>
      <c r="P286" s="5"/>
      <c r="Q286" s="1"/>
    </row>
    <row r="287" spans="1:17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>
      <c r="A294" s="66"/>
      <c r="B294" s="66"/>
      <c r="C294" s="66"/>
    </row>
    <row r="295" spans="1:17">
      <c r="A295" s="66"/>
      <c r="B295" s="66"/>
      <c r="C295" s="66"/>
    </row>
    <row r="296" spans="1:17">
      <c r="A296" s="66"/>
      <c r="B296" s="66"/>
      <c r="C296" s="66"/>
    </row>
    <row r="297" spans="1:17">
      <c r="A297" s="66"/>
      <c r="B297" s="66"/>
      <c r="C297" s="66"/>
    </row>
    <row r="298" spans="1:17">
      <c r="A298" s="66"/>
      <c r="B298" s="66"/>
      <c r="C298" s="66"/>
    </row>
    <row r="299" spans="1:17">
      <c r="A299" s="66"/>
      <c r="B299" s="66"/>
      <c r="C299" s="66"/>
    </row>
    <row r="300" spans="1:17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187:H187"/>
    <mergeCell ref="E188:H188"/>
    <mergeCell ref="D211:J211"/>
    <mergeCell ref="D238:G238"/>
    <mergeCell ref="E239:F239"/>
    <mergeCell ref="E240:F240"/>
    <mergeCell ref="E157:H157"/>
    <mergeCell ref="E158:H158"/>
    <mergeCell ref="E159:H159"/>
    <mergeCell ref="D184:J184"/>
    <mergeCell ref="E185:H185"/>
    <mergeCell ref="E186:H186"/>
    <mergeCell ref="E143:I143"/>
    <mergeCell ref="E147:J147"/>
    <mergeCell ref="E148:I148"/>
    <mergeCell ref="E149:I149"/>
    <mergeCell ref="D155:J155"/>
    <mergeCell ref="E156:H156"/>
    <mergeCell ref="D105:J105"/>
    <mergeCell ref="E132:J132"/>
    <mergeCell ref="E133:I133"/>
    <mergeCell ref="E137:J137"/>
    <mergeCell ref="E138:I138"/>
    <mergeCell ref="E142:J142"/>
    <mergeCell ref="J57:L57"/>
    <mergeCell ref="J58:L58"/>
    <mergeCell ref="J59:L59"/>
    <mergeCell ref="J61:L61"/>
    <mergeCell ref="D95:J95"/>
    <mergeCell ref="E98:H98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Estadísticas a enero 2018</vt:lpstr>
      <vt:lpstr>Estadísticas a febrero 2018</vt:lpstr>
      <vt:lpstr>Estadísticas a marzo 2018</vt:lpstr>
      <vt:lpstr>Estadísticas a abril 2018</vt:lpstr>
      <vt:lpstr>Estadísticas a mayo 2018</vt:lpstr>
      <vt:lpstr>Estadísticas a junio 2018</vt:lpstr>
      <vt:lpstr>Estadísticas a julio 2018</vt:lpstr>
      <vt:lpstr>Estadísticas a agosto 2018</vt:lpstr>
      <vt:lpstr>Estadísticas a septiembre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2016-07-14T16:59:51Z</dcterms:created>
  <dcterms:modified xsi:type="dcterms:W3CDTF">2018-10-15T19:16:34Z</dcterms:modified>
</cp:coreProperties>
</file>