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30" yWindow="630" windowWidth="20730" windowHeight="643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9" i="4"/>
  <c r="F23"/>
  <c r="F22"/>
  <c r="F21"/>
  <c r="F20"/>
  <c r="F19"/>
  <c r="F18"/>
  <c r="F17"/>
  <c r="F16"/>
  <c r="I16" s="1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<sst xmlns="http://schemas.openxmlformats.org/spreadsheetml/2006/main" count="44" uniqueCount="44">
  <si>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</si>
  <si>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</si>
  <si>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</si>
  <si>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</si>
  <si>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</si>
  <si>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</si>
  <si>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</si>
  <si>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</si>
  <si>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</si>
  <si>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</si>
  <si>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</si>
  <si>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</si>
  <si>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</si>
  <si>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</si>
  <si>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</si>
  <si>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</si>
  <si>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</si>
  <si>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</si>
  <si>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</si>
  <si>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</si>
  <si>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</si>
  <si>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</si>
  <si>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</si>
  <si>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</si>
  <si>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</si>
  <si>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</si>
  <si>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</si>
  <si>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</si>
  <si>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</si>
  <si>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</si>
  <si>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</si>
  <si>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</si>
  <si>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</si>
  <si>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</si>
  <si>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</si>
  <si>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</si>
  <si>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</si>
  <si>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</si>
  <si>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</si>
  <si>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</si>
  <si>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</si>
  <si>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</si>
  <si>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</si>
  <si>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31 de Enero al 31 de Agosto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</si>
</sst>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F44" sqref="F44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43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2747779</v>
      </c>
      <c r="E12" s="7">
        <f t="shared" ref="E12:H12" si="0">SUM(E13:E14)</f>
        <v>-200000</v>
      </c>
      <c r="F12" s="7">
        <f t="shared" si="0"/>
        <v>2547779</v>
      </c>
      <c r="G12" s="7">
        <f t="shared" si="0"/>
        <v>281581.89</v>
      </c>
      <c r="H12" s="7">
        <f t="shared" si="0"/>
        <v>281581.89</v>
      </c>
      <c r="I12" s="33">
        <f>SUM(F12-G12)</f>
        <v>2266197.11</v>
      </c>
    </row>
    <row r="13" spans="1:14">
      <c r="B13" s="34"/>
      <c r="C13" s="1" t="s">
        <v>13</v>
      </c>
      <c r="D13" s="5">
        <v>2747779</v>
      </c>
      <c r="E13" s="5">
        <v>-200000</v>
      </c>
      <c r="F13" s="6">
        <f>SUM(D13+E13)</f>
        <v>2547779</v>
      </c>
      <c r="G13" s="5">
        <v>281581.89</v>
      </c>
      <c r="H13" s="5">
        <v>281581.89</v>
      </c>
      <c r="I13" s="35">
        <f>SUM(F13-G13)</f>
        <v>2266197.11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40" t="s">
        <v>15</v>
      </c>
      <c r="C15" s="41"/>
      <c r="D15" s="7">
        <f>SUM(D16:D23)</f>
        <v>3431628727.0299997</v>
      </c>
      <c r="E15" s="7">
        <f>SUM(E16:E23)</f>
        <v>501496544.69</v>
      </c>
      <c r="F15" s="7">
        <f t="shared" ref="F15:I15" si="1">SUM(F16:F23)</f>
        <v>3933125271.7200003</v>
      </c>
      <c r="G15" s="7">
        <f>SUM(G16:G23)</f>
        <v>2320197276.8899999</v>
      </c>
      <c r="H15" s="7">
        <f t="shared" si="1"/>
        <v>2029491950.5799999</v>
      </c>
      <c r="I15" s="33">
        <f t="shared" si="1"/>
        <v>1612927994.8299999</v>
      </c>
    </row>
    <row r="16" spans="1:14" ht="18" customHeight="1">
      <c r="B16" s="34"/>
      <c r="C16" s="1" t="s">
        <v>16</v>
      </c>
      <c r="D16" s="5">
        <v>2171046335.73</v>
      </c>
      <c r="E16" s="5">
        <v>494590864.44999999</v>
      </c>
      <c r="F16" s="6">
        <f>SUM(D16+E16)</f>
        <v>2665637200.1799998</v>
      </c>
      <c r="G16" s="5">
        <v>1431198766.54</v>
      </c>
      <c r="H16" s="5">
        <v>1315123097.6099999</v>
      </c>
      <c r="I16" s="35">
        <f>SUM(F16-G16)</f>
        <v>1234438433.6399999</v>
      </c>
    </row>
    <row r="17" spans="2:9">
      <c r="B17" s="34"/>
      <c r="C17" s="1" t="s">
        <v>17</v>
      </c>
      <c r="D17" s="5">
        <v>3992016.49</v>
      </c>
      <c r="E17" s="5">
        <v>2831902.16</v>
      </c>
      <c r="F17" s="6">
        <f>SUM(D17+E17)</f>
        <v>6823918.6500000004</v>
      </c>
      <c r="G17" s="5">
        <v>1655785.81</v>
      </c>
      <c r="H17" s="5">
        <v>1637356.24</v>
      </c>
      <c r="I17" s="35">
        <f>SUM(F17-G17)</f>
        <v>5168132.84</v>
      </c>
    </row>
    <row r="18" spans="2:9" ht="24">
      <c r="B18" s="34"/>
      <c r="C18" s="1" t="s">
        <v>18</v>
      </c>
      <c r="D18" s="5">
        <v>356268411.10000002</v>
      </c>
      <c r="E18" s="5">
        <v>-821603.55</v>
      </c>
      <c r="F18" s="6">
        <f>SUM(D18+E18)</f>
        <v>355446807.55000001</v>
      </c>
      <c r="G18" s="5">
        <v>232959694.58000001</v>
      </c>
      <c r="H18" s="5">
        <v>148478309.16999999</v>
      </c>
      <c r="I18" s="35">
        <f>SUM(F18-G18)</f>
        <v>122487112.97</v>
      </c>
    </row>
    <row r="19" spans="2:9">
      <c r="B19" s="34"/>
      <c r="C19" s="1" t="s">
        <v>19</v>
      </c>
      <c r="D19" s="5">
        <v>56238210.549999997</v>
      </c>
      <c r="E19" s="5">
        <v>-6459548.0499999998</v>
      </c>
      <c r="F19" s="6">
        <f>SUM(D19+E19)</f>
        <v>49778662.5</v>
      </c>
      <c r="G19" s="5">
        <v>17741593.629999999</v>
      </c>
      <c r="H19" s="5">
        <v>13001274.439999999</v>
      </c>
      <c r="I19" s="35">
        <f>SUM(F19-G19)</f>
        <v>32037068.870000001</v>
      </c>
    </row>
    <row r="20" spans="2:9">
      <c r="B20" s="34"/>
      <c r="C20" s="1" t="s">
        <v>20</v>
      </c>
      <c r="D20" s="5">
        <v>5586000</v>
      </c>
      <c r="E20" s="5">
        <v>2820523.32</v>
      </c>
      <c r="F20" s="6">
        <f>SUM(D20+E20)</f>
        <v>8406523.3200000003</v>
      </c>
      <c r="G20" s="5">
        <v>2058453.43</v>
      </c>
      <c r="H20" s="5">
        <v>1610595.99</v>
      </c>
      <c r="I20" s="35">
        <f>SUM(F20-G20)</f>
        <v>6348069.8900000006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8534406.3599999994</v>
      </c>
      <c r="F22" s="6">
        <f t="shared" si="2"/>
        <v>847032159.51999998</v>
      </c>
      <c r="G22" s="5">
        <v>634582982.89999998</v>
      </c>
      <c r="H22" s="5">
        <v>549641317.13</v>
      </c>
      <c r="I22" s="35">
        <f t="shared" si="3"/>
        <v>212449176.62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40" t="s">
        <v>24</v>
      </c>
      <c r="C24" s="41"/>
      <c r="D24" s="7">
        <f>SUM(D25:D27)</f>
        <v>4022295684.1999998</v>
      </c>
      <c r="E24" s="7">
        <f>SUM(E25:E27)</f>
        <v>-67157196.699999988</v>
      </c>
      <c r="F24" s="7">
        <f>SUM(F25:F27)</f>
        <v>3955138487.4999995</v>
      </c>
      <c r="G24" s="7">
        <f>SUM(G25:G27)</f>
        <v>2417785938.8600001</v>
      </c>
      <c r="H24" s="7">
        <f>SUM(H25:H27)</f>
        <v>2378879402.9200001</v>
      </c>
      <c r="I24" s="33">
        <f t="shared" ref="I24" si="4">SUM(I25:I27)</f>
        <v>1537352548.6399994</v>
      </c>
    </row>
    <row r="25" spans="2:9" ht="24">
      <c r="B25" s="34"/>
      <c r="C25" s="1" t="s">
        <v>25</v>
      </c>
      <c r="D25" s="5">
        <v>183270285.5</v>
      </c>
      <c r="E25" s="5">
        <v>29978725.84</v>
      </c>
      <c r="F25" s="6">
        <f t="shared" ref="F25:F40" si="5">SUM(D25+E25)</f>
        <v>213249011.34</v>
      </c>
      <c r="G25" s="5">
        <v>124394343.59999999</v>
      </c>
      <c r="H25" s="5">
        <v>130304495.75</v>
      </c>
      <c r="I25" s="35">
        <f t="shared" ref="I25:I29" si="6">SUM(F25-G25)</f>
        <v>88854667.74000001</v>
      </c>
    </row>
    <row r="26" spans="2:9" ht="24">
      <c r="B26" s="34"/>
      <c r="C26" s="1" t="s">
        <v>26</v>
      </c>
      <c r="D26" s="5">
        <v>588862898.28999996</v>
      </c>
      <c r="E26" s="5">
        <v>31121885.030000001</v>
      </c>
      <c r="F26" s="6">
        <f t="shared" si="5"/>
        <v>619984783.31999993</v>
      </c>
      <c r="G26" s="5">
        <v>331715849.38</v>
      </c>
      <c r="H26" s="5">
        <v>301794626.95999998</v>
      </c>
      <c r="I26" s="35">
        <f t="shared" si="6"/>
        <v>288268933.93999994</v>
      </c>
    </row>
    <row r="27" spans="2:9" ht="24">
      <c r="B27" s="34"/>
      <c r="C27" s="1" t="s">
        <v>42</v>
      </c>
      <c r="D27" s="5">
        <v>3250162500.4099998</v>
      </c>
      <c r="E27" s="5">
        <v>-128257807.56999999</v>
      </c>
      <c r="F27" s="6">
        <f t="shared" si="5"/>
        <v>3121904692.8399997</v>
      </c>
      <c r="G27" s="5">
        <v>1961675745.8800001</v>
      </c>
      <c r="H27" s="5">
        <v>1946780280.21</v>
      </c>
      <c r="I27" s="35">
        <f t="shared" si="6"/>
        <v>1160228946.9599996</v>
      </c>
    </row>
    <row r="28" spans="2:9">
      <c r="B28" s="40" t="s">
        <v>27</v>
      </c>
      <c r="C28" s="41"/>
      <c r="D28" s="7">
        <f>SUM(D29:D30)</f>
        <v>142377701.75</v>
      </c>
      <c r="E28" s="7">
        <f>SUM(E29:E30)</f>
        <v>37219997.910000004</v>
      </c>
      <c r="F28" s="7">
        <f>SUM(F29:F30)</f>
        <v>179597699.66</v>
      </c>
      <c r="G28" s="7">
        <f>SUM(G29:G30)</f>
        <v>88343180.150000006</v>
      </c>
      <c r="H28" s="7">
        <f>SUM(H29:H30)</f>
        <v>82301559.730000004</v>
      </c>
      <c r="I28" s="33">
        <f t="shared" si="6"/>
        <v>91254519.50999999</v>
      </c>
    </row>
    <row r="29" spans="2:9" ht="24">
      <c r="B29" s="34"/>
      <c r="C29" s="1" t="s">
        <v>28</v>
      </c>
      <c r="D29" s="5">
        <v>0</v>
      </c>
      <c r="E29" s="5">
        <v>486186.06</v>
      </c>
      <c r="F29" s="6">
        <f t="shared" si="5"/>
        <v>486186.06</v>
      </c>
      <c r="G29" s="5">
        <v>460344.7</v>
      </c>
      <c r="H29" s="5">
        <v>376573.01</v>
      </c>
      <c r="I29" s="35">
        <f t="shared" si="6"/>
        <v>25841.359999999986</v>
      </c>
    </row>
    <row r="30" spans="2:9">
      <c r="B30" s="34"/>
      <c r="C30" s="1" t="s">
        <v>29</v>
      </c>
      <c r="D30" s="5">
        <v>142377701.75</v>
      </c>
      <c r="E30" s="5">
        <v>36733811.850000001</v>
      </c>
      <c r="F30" s="6">
        <f t="shared" si="5"/>
        <v>179111513.59999999</v>
      </c>
      <c r="G30" s="5">
        <v>87882835.450000003</v>
      </c>
      <c r="H30" s="5">
        <v>81924986.719999999</v>
      </c>
      <c r="I30" s="35">
        <f t="shared" ref="I30" si="7">SUM(F30-G30)</f>
        <v>91228678.149999991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40" t="s">
        <v>35</v>
      </c>
      <c r="C36" s="41"/>
      <c r="D36" s="7">
        <f>SUM(D37:D40)</f>
        <v>0</v>
      </c>
      <c r="E36" s="7">
        <f>SUM(E37:E40)</f>
        <v>11901.6</v>
      </c>
      <c r="F36" s="7">
        <f>SUM(D36+E36)</f>
        <v>11901.6</v>
      </c>
      <c r="G36" s="7">
        <f>SUM(G37:G40)</f>
        <v>0</v>
      </c>
      <c r="H36" s="7">
        <f>SUM(H37:H40)</f>
        <v>0</v>
      </c>
      <c r="I36" s="33">
        <f t="shared" ref="I36" si="9">SUM(I37:I40)</f>
        <v>11901.6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/>
      <c r="F39" s="27">
        <f t="shared" si="5"/>
        <v>0</v>
      </c>
      <c r="G39" s="5"/>
      <c r="H39" s="5"/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11901.6</v>
      </c>
      <c r="F40" s="27">
        <f t="shared" si="5"/>
        <v>11901.6</v>
      </c>
      <c r="G40" s="5">
        <v>0</v>
      </c>
      <c r="H40" s="5">
        <v>0</v>
      </c>
      <c r="I40" s="35">
        <f t="shared" si="10"/>
        <v>11901.6</v>
      </c>
    </row>
    <row r="41" spans="2:10" ht="15.75" thickBot="1">
      <c r="B41" s="42" t="s">
        <v>37</v>
      </c>
      <c r="C41" s="43"/>
      <c r="D41" s="36">
        <f>SUM(D12+D15+D24+D28+D31+D36)</f>
        <v>7599049891.9799995</v>
      </c>
      <c r="E41" s="36">
        <f>SUM(E12+E15+E24+E28+E31+E36)</f>
        <v>471371247.50000006</v>
      </c>
      <c r="F41" s="36">
        <f t="shared" ref="F41:G41" si="11">SUM(F12+F15+F24+F28+F31+F36)</f>
        <v>8070421139.4799995</v>
      </c>
      <c r="G41" s="36">
        <f t="shared" si="11"/>
        <v>4826607977.789999</v>
      </c>
      <c r="H41" s="36">
        <f t="shared" ref="H41:I41" si="12">SUM(H12+H15+H24+H28+H31+H36)</f>
        <v>4490954495.1199999</v>
      </c>
      <c r="I41" s="37">
        <f t="shared" si="12"/>
        <v>3243813161.6899991</v>
      </c>
    </row>
    <row r="42" spans="2:10">
      <c r="E42" s="5"/>
      <c r="H42" s="5"/>
    </row>
    <row r="43" spans="2:10">
      <c r="B43" s="44" t="s">
        <v>38</v>
      </c>
      <c r="C43" s="44"/>
      <c r="D43" s="44"/>
      <c r="E43" s="44"/>
      <c r="F43" s="44"/>
      <c r="G43" s="44"/>
      <c r="H43" s="44"/>
      <c r="I43" s="44"/>
      <c r="J43" s="44"/>
    </row>
    <row r="44" spans="2:10">
      <c r="B44" s="2"/>
      <c r="C44" s="2"/>
      <c r="D44" s="3"/>
      <c r="E44" s="3"/>
      <c r="F44" s="3"/>
      <c r="G44" s="45"/>
      <c r="H44" s="45"/>
      <c r="I44" s="45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46"/>
      <c r="C47" s="46"/>
      <c r="D47" s="32"/>
      <c r="E47" s="32"/>
      <c r="F47" s="32"/>
      <c r="G47" s="47"/>
      <c r="H47" s="47"/>
      <c r="I47" s="47"/>
    </row>
    <row r="48" spans="2:10">
      <c r="B48" s="38"/>
      <c r="C48" s="38"/>
      <c r="D48" s="32"/>
      <c r="E48" s="32"/>
      <c r="F48" s="32"/>
      <c r="G48" s="39"/>
      <c r="H48" s="39"/>
      <c r="I48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2018-10-02T21:23:46Z</dcterms:modified>
</cp:coreProperties>
</file>