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70" yWindow="-285" windowWidth="20730" windowHeight="6435"/>
  </bookViews>
  <sheets>
    <sheet name="Hoja1 (2)" sheetId="4" r:id="rId1"/>
  </sheets>
  <definedNames>
    <definedName name="_xlnm.Print_Area" localSheetId="0">'Hoja1 (2)'!$A$1:$I$47</definedName>
  </definedNames>
  <calcPr calcId="125725"/>
</workbook>
</file>

<file path=xl/calcChain.xml><?xml version="1.0" encoding="utf-8"?>
<calcChain xmlns="http://schemas.openxmlformats.org/spreadsheetml/2006/main">
  <c r="I19" i="4"/>
  <c r="H27" l="1"/>
  <c r="G27"/>
  <c r="I24"/>
  <c r="I28"/>
  <c r="F22" l="1"/>
  <c r="F21"/>
  <c r="F20"/>
  <c r="F19"/>
  <c r="F18"/>
  <c r="F17"/>
  <c r="F16"/>
  <c r="F15"/>
  <c r="I15" s="1"/>
  <c r="I21" l="1"/>
  <c r="E11"/>
  <c r="F38"/>
  <c r="H11"/>
  <c r="G11"/>
  <c r="H35"/>
  <c r="G35"/>
  <c r="E35"/>
  <c r="D35"/>
  <c r="F35" l="1"/>
  <c r="E27"/>
  <c r="H23"/>
  <c r="G23"/>
  <c r="G14"/>
  <c r="G40" s="1"/>
  <c r="I18"/>
  <c r="E23"/>
  <c r="E14"/>
  <c r="D14"/>
  <c r="I17"/>
  <c r="I16"/>
  <c r="F12"/>
  <c r="E40" l="1"/>
  <c r="F39"/>
  <c r="I39" s="1"/>
  <c r="I38"/>
  <c r="F37"/>
  <c r="I37" s="1"/>
  <c r="F36"/>
  <c r="I36" s="1"/>
  <c r="F34"/>
  <c r="I34" s="1"/>
  <c r="F33"/>
  <c r="I33" s="1"/>
  <c r="F32"/>
  <c r="I32" s="1"/>
  <c r="F31"/>
  <c r="I31" s="1"/>
  <c r="D30"/>
  <c r="F29"/>
  <c r="F28"/>
  <c r="D27"/>
  <c r="F26"/>
  <c r="I26" s="1"/>
  <c r="F25"/>
  <c r="F24"/>
  <c r="D23"/>
  <c r="I22"/>
  <c r="I20"/>
  <c r="H14"/>
  <c r="I13"/>
  <c r="I12"/>
  <c r="F11"/>
  <c r="I11" s="1"/>
  <c r="D11"/>
  <c r="I25" l="1"/>
  <c r="I23" s="1"/>
  <c r="F23"/>
  <c r="I29"/>
  <c r="F27"/>
  <c r="I27" s="1"/>
  <c r="I35"/>
  <c r="H40"/>
  <c r="D40"/>
  <c r="F14"/>
  <c r="I14"/>
  <c r="F40" l="1"/>
  <c r="I40"/>
</calcChain>
</file>

<file path=xl/sharedStrings.xml><?xml version="1.0" encoding="utf-8"?>
<sst xmlns="http://schemas.openxmlformats.org/spreadsheetml/2006/main" count="44" uniqueCount="44">
  <si>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</si>
  <si>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</si>
  <si>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</si>
  <si>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</si>
  <si>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</si>
  <si>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</si>
  <si>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</si>
  <si>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</si>
  <si>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</si>
  <si>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</si>
  <si>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</si>
  <si>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</si>
  <si>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</si>
  <si>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</si>
  <si>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</si>
  <si>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</si>
  <si>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</si>
  <si>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</si>
  <si>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</si>
  <si>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</si>
  <si>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</si>
  <si>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</si>
  <si>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</si>
  <si>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</si>
  <si>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</si>
  <si>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</si>
  <si>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</si>
  <si>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</si>
  <si>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</si>
  <si>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</si>
  <si>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</si>
  <si>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</si>
  <si>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</si>
  <si>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</si>
  <si>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</si>
  <si>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</si>
  <si>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</si>
  <si>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</si>
  <si>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</si>
  <si>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</si>
  <si>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</si>
  <si>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</si>
  <si>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</si>
  <si>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>Del 31 de Enero al 31 de Julio 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</si>
</sst>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37" fontId="16" fillId="5" borderId="3" xfId="3" applyNumberFormat="1" applyFont="1" applyFill="1" applyBorder="1" applyAlignment="1" applyProtection="1">
      <alignment horizontal="center" vertical="center"/>
    </xf>
    <xf numFmtId="37" fontId="16" fillId="5" borderId="1" xfId="3" applyNumberFormat="1" applyFont="1" applyFill="1" applyBorder="1" applyAlignment="1" applyProtection="1">
      <alignment horizontal="center" vertical="center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  <xf numFmtId="0" fontId="0" fillId="0" borderId="0" xfId="0" applyFill="1" applyBorder="1"/>
    <xf numFmtId="5" fontId="2" fillId="0" borderId="9" xfId="1" applyNumberFormat="1" applyFont="1" applyFill="1" applyBorder="1" applyAlignment="1" applyProtection="1">
      <alignment horizontal="right" vertical="center" wrapText="1"/>
    </xf>
    <xf numFmtId="0" fontId="3" fillId="0" borderId="8" xfId="0" applyFont="1" applyFill="1" applyBorder="1" applyAlignment="1">
      <alignment horizontal="justify" vertical="center" wrapText="1"/>
    </xf>
    <xf numFmtId="5" fontId="3" fillId="0" borderId="9" xfId="1" applyNumberFormat="1" applyFont="1" applyFill="1" applyBorder="1" applyAlignment="1" applyProtection="1">
      <alignment horizontal="right" vertical="center" wrapText="1"/>
    </xf>
    <xf numFmtId="5" fontId="2" fillId="0" borderId="12" xfId="1" applyNumberFormat="1" applyFont="1" applyFill="1" applyBorder="1" applyAlignment="1" applyProtection="1">
      <alignment horizontal="right" vertical="center" wrapText="1"/>
    </xf>
    <xf numFmtId="5" fontId="2" fillId="0" borderId="11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right" vertical="center" wrapText="1" indent="3"/>
    </xf>
    <xf numFmtId="0" fontId="2" fillId="0" borderId="12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center"/>
    </xf>
    <xf numFmtId="37" fontId="16" fillId="4" borderId="6" xfId="3" applyNumberFormat="1" applyFont="1" applyFill="1" applyBorder="1" applyAlignment="1" applyProtection="1">
      <alignment horizontal="center" vertical="center" wrapText="1"/>
    </xf>
    <xf numFmtId="37" fontId="16" fillId="4" borderId="7" xfId="3" applyNumberFormat="1" applyFont="1" applyFill="1" applyBorder="1" applyAlignment="1" applyProtection="1">
      <alignment horizontal="center" vertical="center" wrapText="1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9" xfId="3" applyNumberFormat="1" applyFont="1" applyFill="1" applyBorder="1" applyAlignment="1" applyProtection="1">
      <alignment horizontal="center" vertical="center" wrapText="1"/>
    </xf>
    <xf numFmtId="37" fontId="16" fillId="4" borderId="10" xfId="3" applyNumberFormat="1" applyFont="1" applyFill="1" applyBorder="1" applyAlignment="1" applyProtection="1">
      <alignment horizontal="center" vertical="center" wrapText="1"/>
    </xf>
    <xf numFmtId="37" fontId="16" fillId="4" borderId="11" xfId="3" applyNumberFormat="1" applyFont="1" applyFill="1" applyBorder="1" applyAlignment="1" applyProtection="1">
      <alignment horizontal="center" vertical="center" wrapText="1"/>
    </xf>
    <xf numFmtId="37" fontId="16" fillId="5" borderId="2" xfId="3" applyNumberFormat="1" applyFont="1" applyFill="1" applyBorder="1" applyAlignment="1" applyProtection="1">
      <alignment horizontal="center" vertical="center" wrapText="1"/>
    </xf>
    <xf numFmtId="37" fontId="16" fillId="5" borderId="3" xfId="3" applyNumberFormat="1" applyFont="1" applyFill="1" applyBorder="1" applyAlignment="1" applyProtection="1">
      <alignment horizontal="center" vertical="center" wrapText="1"/>
    </xf>
    <xf numFmtId="37" fontId="16" fillId="5" borderId="4" xfId="3" applyNumberFormat="1" applyFont="1" applyFill="1" applyBorder="1" applyAlignment="1" applyProtection="1">
      <alignment horizontal="center" vertical="center"/>
    </xf>
    <xf numFmtId="37" fontId="16" fillId="5" borderId="5" xfId="3" applyNumberFormat="1" applyFont="1" applyFill="1" applyBorder="1" applyAlignment="1" applyProtection="1">
      <alignment horizontal="center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1809750</xdr:colOff>
      <xdr:row>4</xdr:row>
      <xdr:rowOff>104775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3336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"/>
  <sheetViews>
    <sheetView showGridLines="0" tabSelected="1" zoomScaleNormal="100" zoomScaleSheetLayoutView="100" workbookViewId="0">
      <selection activeCell="D3" sqref="D3:I3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1.140625" customWidth="1"/>
    <col min="4" max="4" width="15.7109375" customWidth="1"/>
    <col min="5" max="5" width="18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8" customFormat="1" ht="12"/>
    <row r="2" spans="1:14" s="10" customFormat="1">
      <c r="A2" s="9"/>
      <c r="D2" s="47" t="s">
        <v>0</v>
      </c>
      <c r="E2" s="47"/>
      <c r="F2" s="47"/>
      <c r="G2" s="47"/>
      <c r="H2" s="47"/>
      <c r="I2" s="47"/>
      <c r="J2" s="15"/>
      <c r="K2" s="15"/>
      <c r="L2" s="11"/>
      <c r="M2" s="12"/>
    </row>
    <row r="3" spans="1:14" s="13" customFormat="1" ht="21" customHeight="1">
      <c r="A3" s="9"/>
      <c r="B3" s="9"/>
      <c r="D3" s="47" t="s">
        <v>1</v>
      </c>
      <c r="E3" s="47"/>
      <c r="F3" s="47"/>
      <c r="G3" s="47"/>
      <c r="H3" s="47"/>
      <c r="I3" s="47"/>
      <c r="J3" s="15"/>
      <c r="K3" s="15"/>
    </row>
    <row r="4" spans="1:14" s="10" customFormat="1" ht="20.25" customHeight="1">
      <c r="A4" s="9"/>
      <c r="C4" s="14"/>
      <c r="D4" s="47" t="s">
        <v>43</v>
      </c>
      <c r="E4" s="47"/>
      <c r="F4" s="47"/>
      <c r="G4" s="47"/>
      <c r="H4" s="47"/>
      <c r="I4" s="47"/>
      <c r="J4" s="15"/>
      <c r="K4" s="15"/>
      <c r="L4" s="15"/>
      <c r="M4" s="16"/>
      <c r="N4" s="16"/>
    </row>
    <row r="5" spans="1:14" s="10" customFormat="1" ht="12" customHeight="1">
      <c r="A5" s="17"/>
      <c r="D5" s="15"/>
      <c r="E5" s="15"/>
      <c r="F5" s="15"/>
      <c r="G5" s="15"/>
      <c r="H5" s="15"/>
      <c r="I5" s="15"/>
      <c r="J5" s="15"/>
      <c r="K5" s="15"/>
      <c r="L5" s="15"/>
      <c r="M5" s="18"/>
      <c r="N5" s="18"/>
    </row>
    <row r="6" spans="1:14" s="25" customFormat="1" ht="10.5" customHeight="1">
      <c r="A6" s="19"/>
      <c r="B6" s="19"/>
      <c r="C6" s="19"/>
      <c r="D6" s="19"/>
      <c r="E6" s="19"/>
      <c r="F6" s="19"/>
      <c r="G6" s="19"/>
      <c r="H6" s="19"/>
      <c r="I6" s="19"/>
    </row>
    <row r="7" spans="1:14" s="10" customFormat="1" ht="10.5" customHeight="1" thickBot="1">
      <c r="A7" s="20"/>
      <c r="C7" s="21"/>
      <c r="D7" s="21"/>
      <c r="E7" s="22"/>
      <c r="F7" s="22"/>
      <c r="G7" s="22"/>
      <c r="H7" s="22"/>
      <c r="I7" s="23"/>
      <c r="J7" s="22"/>
      <c r="K7" s="22"/>
      <c r="L7" s="24"/>
      <c r="M7" s="14"/>
      <c r="N7" s="14"/>
    </row>
    <row r="8" spans="1:14" ht="15" customHeight="1" thickBot="1">
      <c r="B8" s="48" t="s">
        <v>2</v>
      </c>
      <c r="C8" s="49"/>
      <c r="D8" s="54" t="s">
        <v>5</v>
      </c>
      <c r="E8" s="54" t="s">
        <v>6</v>
      </c>
      <c r="F8" s="56" t="s">
        <v>3</v>
      </c>
      <c r="G8" s="57"/>
      <c r="H8" s="54" t="s">
        <v>9</v>
      </c>
      <c r="I8" s="54" t="s">
        <v>4</v>
      </c>
    </row>
    <row r="9" spans="1:14" ht="15.75" thickBot="1">
      <c r="B9" s="50"/>
      <c r="C9" s="51"/>
      <c r="D9" s="55"/>
      <c r="E9" s="55"/>
      <c r="F9" s="27" t="s">
        <v>7</v>
      </c>
      <c r="G9" s="28" t="s">
        <v>8</v>
      </c>
      <c r="H9" s="55"/>
      <c r="I9" s="55"/>
    </row>
    <row r="10" spans="1:14" ht="15.75" customHeight="1" thickBot="1">
      <c r="B10" s="52"/>
      <c r="C10" s="53"/>
      <c r="D10" s="27">
        <v>1</v>
      </c>
      <c r="E10" s="29">
        <v>2</v>
      </c>
      <c r="F10" s="28" t="s">
        <v>10</v>
      </c>
      <c r="G10" s="30">
        <v>4</v>
      </c>
      <c r="H10" s="28">
        <v>5</v>
      </c>
      <c r="I10" s="28" t="s">
        <v>11</v>
      </c>
    </row>
    <row r="11" spans="1:14" ht="30.75" customHeight="1">
      <c r="B11" s="39" t="s">
        <v>12</v>
      </c>
      <c r="C11" s="40"/>
      <c r="D11" s="7">
        <f>SUM(D12:D13)</f>
        <v>2747779</v>
      </c>
      <c r="E11" s="7">
        <f t="shared" ref="E11:H11" si="0">SUM(E12:E13)</f>
        <v>-200000</v>
      </c>
      <c r="F11" s="7">
        <f t="shared" si="0"/>
        <v>2547779</v>
      </c>
      <c r="G11" s="7">
        <f t="shared" si="0"/>
        <v>281581.89</v>
      </c>
      <c r="H11" s="7">
        <f t="shared" si="0"/>
        <v>281581.89</v>
      </c>
      <c r="I11" s="32">
        <f>SUM(F11-G11)</f>
        <v>2266197.11</v>
      </c>
    </row>
    <row r="12" spans="1:14">
      <c r="B12" s="33"/>
      <c r="C12" s="1" t="s">
        <v>13</v>
      </c>
      <c r="D12" s="5">
        <v>2747779</v>
      </c>
      <c r="E12" s="5">
        <v>-200000</v>
      </c>
      <c r="F12" s="6">
        <f>SUM(D12+E12)</f>
        <v>2547779</v>
      </c>
      <c r="G12" s="5">
        <v>281581.89</v>
      </c>
      <c r="H12" s="5">
        <v>281581.89</v>
      </c>
      <c r="I12" s="34">
        <f>SUM(F12-G12)</f>
        <v>2266197.11</v>
      </c>
    </row>
    <row r="13" spans="1:14">
      <c r="B13" s="33"/>
      <c r="C13" s="1" t="s">
        <v>14</v>
      </c>
      <c r="D13" s="5">
        <v>0</v>
      </c>
      <c r="E13" s="5">
        <v>0</v>
      </c>
      <c r="F13" s="6">
        <v>0</v>
      </c>
      <c r="G13" s="5">
        <v>0</v>
      </c>
      <c r="H13" s="5">
        <v>0</v>
      </c>
      <c r="I13" s="34">
        <f>SUM(F13-G13)</f>
        <v>0</v>
      </c>
    </row>
    <row r="14" spans="1:14">
      <c r="B14" s="39" t="s">
        <v>15</v>
      </c>
      <c r="C14" s="40"/>
      <c r="D14" s="7">
        <f>SUM(D15:D22)</f>
        <v>3431628727.0299997</v>
      </c>
      <c r="E14" s="7">
        <f>SUM(E15:E22)</f>
        <v>536812895.15000004</v>
      </c>
      <c r="F14" s="7">
        <f t="shared" ref="F14:I14" si="1">SUM(F15:F22)</f>
        <v>3968441622.1800003</v>
      </c>
      <c r="G14" s="7">
        <f>SUM(G15:G22)</f>
        <v>2049478422.4100001</v>
      </c>
      <c r="H14" s="7">
        <f t="shared" si="1"/>
        <v>1744480035.6899998</v>
      </c>
      <c r="I14" s="32">
        <f t="shared" si="1"/>
        <v>1918963199.7699997</v>
      </c>
    </row>
    <row r="15" spans="1:14" ht="18" customHeight="1">
      <c r="B15" s="33"/>
      <c r="C15" s="1" t="s">
        <v>16</v>
      </c>
      <c r="D15" s="5">
        <v>2171046335.73</v>
      </c>
      <c r="E15" s="5">
        <v>526907214.91000003</v>
      </c>
      <c r="F15" s="6">
        <f>SUM(D15+E15)</f>
        <v>2697953550.6399999</v>
      </c>
      <c r="G15" s="5">
        <v>1213331810.6700001</v>
      </c>
      <c r="H15" s="5">
        <v>1106585344.3199999</v>
      </c>
      <c r="I15" s="34">
        <f>SUM(F15-G15)</f>
        <v>1484621739.9699998</v>
      </c>
    </row>
    <row r="16" spans="1:14">
      <c r="B16" s="33"/>
      <c r="C16" s="1" t="s">
        <v>17</v>
      </c>
      <c r="D16" s="5">
        <v>3992016.49</v>
      </c>
      <c r="E16" s="5">
        <v>2831902.16</v>
      </c>
      <c r="F16" s="6">
        <f>SUM(D16+E16)</f>
        <v>6823918.6500000004</v>
      </c>
      <c r="G16" s="5">
        <v>1416654.14</v>
      </c>
      <c r="H16" s="5">
        <v>1299882.74</v>
      </c>
      <c r="I16" s="34">
        <f>SUM(F16-G16)</f>
        <v>5407264.5100000007</v>
      </c>
    </row>
    <row r="17" spans="2:9" ht="24">
      <c r="B17" s="33"/>
      <c r="C17" s="1" t="s">
        <v>18</v>
      </c>
      <c r="D17" s="5">
        <v>356268411.10000002</v>
      </c>
      <c r="E17" s="5">
        <v>2178396.4500000002</v>
      </c>
      <c r="F17" s="6">
        <f>SUM(D17+E17)</f>
        <v>358446807.55000001</v>
      </c>
      <c r="G17" s="5">
        <v>219709770.44</v>
      </c>
      <c r="H17" s="5">
        <v>132673996.18000001</v>
      </c>
      <c r="I17" s="34">
        <f>SUM(F17-G17)</f>
        <v>138737037.11000001</v>
      </c>
    </row>
    <row r="18" spans="2:9">
      <c r="B18" s="33"/>
      <c r="C18" s="1" t="s">
        <v>19</v>
      </c>
      <c r="D18" s="5">
        <v>56238210.549999997</v>
      </c>
      <c r="E18" s="5">
        <v>-6459548.0499999998</v>
      </c>
      <c r="F18" s="6">
        <f>SUM(D18+E18)</f>
        <v>49778662.5</v>
      </c>
      <c r="G18" s="5">
        <v>12967406.84</v>
      </c>
      <c r="H18" s="5">
        <v>12297508.84</v>
      </c>
      <c r="I18" s="34">
        <f>SUM(F18-G18)</f>
        <v>36811255.659999996</v>
      </c>
    </row>
    <row r="19" spans="2:9">
      <c r="B19" s="33"/>
      <c r="C19" s="1" t="s">
        <v>20</v>
      </c>
      <c r="D19" s="5">
        <v>5586000</v>
      </c>
      <c r="E19" s="5">
        <v>2820523.32</v>
      </c>
      <c r="F19" s="6">
        <f>SUM(D19+E19)</f>
        <v>8406523.3200000003</v>
      </c>
      <c r="G19" s="5">
        <v>1748201.06</v>
      </c>
      <c r="H19" s="5">
        <v>1135391.6200000001</v>
      </c>
      <c r="I19" s="34">
        <f>SUM(F19-G19)</f>
        <v>6658322.2599999998</v>
      </c>
    </row>
    <row r="20" spans="2:9" ht="24">
      <c r="B20" s="33"/>
      <c r="C20" s="1" t="s">
        <v>21</v>
      </c>
      <c r="D20" s="5">
        <v>0</v>
      </c>
      <c r="E20" s="5">
        <v>0</v>
      </c>
      <c r="F20" s="6">
        <f t="shared" ref="F20:F22" si="2">SUM(D20+E20)</f>
        <v>0</v>
      </c>
      <c r="G20" s="5">
        <v>0</v>
      </c>
      <c r="H20" s="5">
        <v>0</v>
      </c>
      <c r="I20" s="34">
        <f t="shared" ref="I20:I22" si="3">SUM(F20-G20)</f>
        <v>0</v>
      </c>
    </row>
    <row r="21" spans="2:9">
      <c r="B21" s="33"/>
      <c r="C21" s="1" t="s">
        <v>22</v>
      </c>
      <c r="D21" s="5">
        <v>838497753.15999997</v>
      </c>
      <c r="E21" s="5">
        <v>8534406.3599999994</v>
      </c>
      <c r="F21" s="6">
        <f t="shared" si="2"/>
        <v>847032159.51999998</v>
      </c>
      <c r="G21" s="5">
        <v>600304579.25999999</v>
      </c>
      <c r="H21" s="5">
        <v>490487911.99000001</v>
      </c>
      <c r="I21" s="34">
        <f t="shared" si="3"/>
        <v>246727580.25999999</v>
      </c>
    </row>
    <row r="22" spans="2:9">
      <c r="B22" s="33"/>
      <c r="C22" s="1" t="s">
        <v>23</v>
      </c>
      <c r="D22" s="5">
        <v>0</v>
      </c>
      <c r="E22" s="5">
        <v>0</v>
      </c>
      <c r="F22" s="6">
        <f t="shared" si="2"/>
        <v>0</v>
      </c>
      <c r="G22" s="5">
        <v>0</v>
      </c>
      <c r="H22" s="5">
        <v>0</v>
      </c>
      <c r="I22" s="34">
        <f t="shared" si="3"/>
        <v>0</v>
      </c>
    </row>
    <row r="23" spans="2:9">
      <c r="B23" s="39" t="s">
        <v>24</v>
      </c>
      <c r="C23" s="40"/>
      <c r="D23" s="7">
        <f>SUM(D24:D26)</f>
        <v>4022295684.1999998</v>
      </c>
      <c r="E23" s="7">
        <f>SUM(E24:E26)</f>
        <v>-116353407.5</v>
      </c>
      <c r="F23" s="7">
        <f>SUM(F24:F26)</f>
        <v>3905942276.6999998</v>
      </c>
      <c r="G23" s="7">
        <f>SUM(G24:G26)</f>
        <v>2131558147.1099999</v>
      </c>
      <c r="H23" s="7">
        <f>SUM(H24:H26)</f>
        <v>2072875843.1700001</v>
      </c>
      <c r="I23" s="32">
        <f t="shared" ref="I23" si="4">SUM(I24:I26)</f>
        <v>1774384129.5899997</v>
      </c>
    </row>
    <row r="24" spans="2:9" ht="24">
      <c r="B24" s="33"/>
      <c r="C24" s="1" t="s">
        <v>25</v>
      </c>
      <c r="D24" s="5">
        <v>183270285.5</v>
      </c>
      <c r="E24" s="5">
        <v>-4221274.16</v>
      </c>
      <c r="F24" s="6">
        <f t="shared" ref="F24:F39" si="5">SUM(D24+E24)</f>
        <v>179049011.34</v>
      </c>
      <c r="G24" s="5">
        <v>107439633.06999999</v>
      </c>
      <c r="H24" s="5">
        <v>104666524.09999999</v>
      </c>
      <c r="I24" s="34">
        <f t="shared" ref="I24:I28" si="6">SUM(F24-G24)</f>
        <v>71609378.270000011</v>
      </c>
    </row>
    <row r="25" spans="2:9" ht="24">
      <c r="B25" s="33"/>
      <c r="C25" s="1" t="s">
        <v>26</v>
      </c>
      <c r="D25" s="5">
        <v>588862898.28999996</v>
      </c>
      <c r="E25" s="5">
        <v>-12459325.77</v>
      </c>
      <c r="F25" s="6">
        <f t="shared" si="5"/>
        <v>576403572.51999998</v>
      </c>
      <c r="G25" s="5">
        <v>283790266.24000001</v>
      </c>
      <c r="H25" s="5">
        <v>257543271.31999999</v>
      </c>
      <c r="I25" s="34">
        <f t="shared" si="6"/>
        <v>292613306.27999997</v>
      </c>
    </row>
    <row r="26" spans="2:9" ht="24">
      <c r="B26" s="33"/>
      <c r="C26" s="1" t="s">
        <v>42</v>
      </c>
      <c r="D26" s="5">
        <v>3250162500.4099998</v>
      </c>
      <c r="E26" s="5">
        <v>-99672807.569999993</v>
      </c>
      <c r="F26" s="6">
        <f t="shared" si="5"/>
        <v>3150489692.8399997</v>
      </c>
      <c r="G26" s="5">
        <v>1740328247.8</v>
      </c>
      <c r="H26" s="5">
        <v>1710666047.75</v>
      </c>
      <c r="I26" s="34">
        <f t="shared" si="6"/>
        <v>1410161445.0399997</v>
      </c>
    </row>
    <row r="27" spans="2:9">
      <c r="B27" s="39" t="s">
        <v>27</v>
      </c>
      <c r="C27" s="40"/>
      <c r="D27" s="7">
        <f>SUM(D28:D29)</f>
        <v>142377701.75</v>
      </c>
      <c r="E27" s="7">
        <f>SUM(E28:E29)</f>
        <v>42219997.910000004</v>
      </c>
      <c r="F27" s="7">
        <f>SUM(F28:F29)</f>
        <v>184597699.66</v>
      </c>
      <c r="G27" s="7">
        <f>SUM(G28:G29)</f>
        <v>83226572.950000003</v>
      </c>
      <c r="H27" s="7">
        <f>SUM(H28:H29)</f>
        <v>75717804.660000011</v>
      </c>
      <c r="I27" s="32">
        <f t="shared" si="6"/>
        <v>101371126.70999999</v>
      </c>
    </row>
    <row r="28" spans="2:9" ht="24">
      <c r="B28" s="33"/>
      <c r="C28" s="1" t="s">
        <v>28</v>
      </c>
      <c r="D28" s="5">
        <v>0</v>
      </c>
      <c r="E28" s="5">
        <v>486186.06</v>
      </c>
      <c r="F28" s="6">
        <f t="shared" si="5"/>
        <v>486186.06</v>
      </c>
      <c r="G28" s="5">
        <v>460344.7</v>
      </c>
      <c r="H28" s="5">
        <v>386768.01</v>
      </c>
      <c r="I28" s="34">
        <f t="shared" si="6"/>
        <v>25841.359999999986</v>
      </c>
    </row>
    <row r="29" spans="2:9">
      <c r="B29" s="33"/>
      <c r="C29" s="1" t="s">
        <v>29</v>
      </c>
      <c r="D29" s="5">
        <v>142377701.75</v>
      </c>
      <c r="E29" s="5">
        <v>41733811.850000001</v>
      </c>
      <c r="F29" s="6">
        <f t="shared" si="5"/>
        <v>184111513.59999999</v>
      </c>
      <c r="G29" s="5">
        <v>82766228.25</v>
      </c>
      <c r="H29" s="5">
        <v>75331036.650000006</v>
      </c>
      <c r="I29" s="34">
        <f t="shared" ref="I29" si="7">SUM(F29-G29)</f>
        <v>101345285.34999999</v>
      </c>
    </row>
    <row r="30" spans="2:9">
      <c r="B30" s="39" t="s">
        <v>30</v>
      </c>
      <c r="C30" s="40"/>
      <c r="D30" s="7">
        <f>SUM(D31:D34)</f>
        <v>0</v>
      </c>
      <c r="E30" s="7">
        <v>0</v>
      </c>
      <c r="F30" s="7">
        <v>0</v>
      </c>
      <c r="G30" s="7">
        <v>0</v>
      </c>
      <c r="H30" s="7">
        <v>0</v>
      </c>
      <c r="I30" s="32">
        <v>0</v>
      </c>
    </row>
    <row r="31" spans="2:9">
      <c r="B31" s="33"/>
      <c r="C31" s="1" t="s">
        <v>31</v>
      </c>
      <c r="D31" s="5">
        <v>0</v>
      </c>
      <c r="E31" s="5">
        <v>0</v>
      </c>
      <c r="F31" s="6">
        <f t="shared" si="5"/>
        <v>0</v>
      </c>
      <c r="G31" s="5">
        <v>0</v>
      </c>
      <c r="H31" s="5">
        <v>0</v>
      </c>
      <c r="I31" s="34">
        <f t="shared" ref="I31:I34" si="8">SUM(F31-G31)</f>
        <v>0</v>
      </c>
    </row>
    <row r="32" spans="2:9">
      <c r="B32" s="33"/>
      <c r="C32" s="1" t="s">
        <v>32</v>
      </c>
      <c r="D32" s="5">
        <v>0</v>
      </c>
      <c r="E32" s="5">
        <v>0</v>
      </c>
      <c r="F32" s="6">
        <f t="shared" si="5"/>
        <v>0</v>
      </c>
      <c r="G32" s="5">
        <v>0</v>
      </c>
      <c r="H32" s="5">
        <v>0</v>
      </c>
      <c r="I32" s="34">
        <f t="shared" si="8"/>
        <v>0</v>
      </c>
    </row>
    <row r="33" spans="2:10" ht="24">
      <c r="B33" s="33"/>
      <c r="C33" s="1" t="s">
        <v>33</v>
      </c>
      <c r="D33" s="5">
        <v>0</v>
      </c>
      <c r="E33" s="5">
        <v>0</v>
      </c>
      <c r="F33" s="6">
        <f t="shared" si="5"/>
        <v>0</v>
      </c>
      <c r="G33" s="5">
        <v>0</v>
      </c>
      <c r="H33" s="5">
        <v>0</v>
      </c>
      <c r="I33" s="34">
        <f t="shared" si="8"/>
        <v>0</v>
      </c>
    </row>
    <row r="34" spans="2:10" ht="24">
      <c r="B34" s="33"/>
      <c r="C34" s="1" t="s">
        <v>34</v>
      </c>
      <c r="D34" s="5">
        <v>0</v>
      </c>
      <c r="E34" s="5">
        <v>0</v>
      </c>
      <c r="F34" s="6">
        <f t="shared" si="5"/>
        <v>0</v>
      </c>
      <c r="G34" s="5">
        <v>0</v>
      </c>
      <c r="H34" s="5">
        <v>0</v>
      </c>
      <c r="I34" s="34">
        <f t="shared" si="8"/>
        <v>0</v>
      </c>
    </row>
    <row r="35" spans="2:10" ht="27.75" customHeight="1">
      <c r="B35" s="39" t="s">
        <v>35</v>
      </c>
      <c r="C35" s="40"/>
      <c r="D35" s="7">
        <f>SUM(D36:D39)</f>
        <v>0</v>
      </c>
      <c r="E35" s="7">
        <f>SUM(E36:E39)</f>
        <v>11901.6</v>
      </c>
      <c r="F35" s="7">
        <f>SUM(D35+E35)</f>
        <v>11901.6</v>
      </c>
      <c r="G35" s="7">
        <f>SUM(G36:G39)</f>
        <v>0</v>
      </c>
      <c r="H35" s="7">
        <f>SUM(H36:H39)</f>
        <v>0</v>
      </c>
      <c r="I35" s="32">
        <f t="shared" ref="I35" si="9">SUM(I36:I39)</f>
        <v>11901.6</v>
      </c>
    </row>
    <row r="36" spans="2:10">
      <c r="B36" s="33"/>
      <c r="C36" s="1" t="s">
        <v>36</v>
      </c>
      <c r="D36" s="5">
        <v>0</v>
      </c>
      <c r="E36" s="5">
        <v>0</v>
      </c>
      <c r="F36" s="26">
        <f t="shared" si="5"/>
        <v>0</v>
      </c>
      <c r="G36" s="5">
        <v>0</v>
      </c>
      <c r="H36" s="5">
        <v>0</v>
      </c>
      <c r="I36" s="34">
        <f t="shared" ref="I36:I39" si="10">SUM(F36-G36)</f>
        <v>0</v>
      </c>
    </row>
    <row r="37" spans="2:10" ht="24">
      <c r="B37" s="33"/>
      <c r="C37" s="1" t="s">
        <v>39</v>
      </c>
      <c r="D37" s="5">
        <v>0</v>
      </c>
      <c r="E37" s="5">
        <v>0</v>
      </c>
      <c r="F37" s="26">
        <f t="shared" si="5"/>
        <v>0</v>
      </c>
      <c r="G37" s="5">
        <v>0</v>
      </c>
      <c r="H37" s="5">
        <v>0</v>
      </c>
      <c r="I37" s="34">
        <f t="shared" si="10"/>
        <v>0</v>
      </c>
    </row>
    <row r="38" spans="2:10" ht="24">
      <c r="B38" s="33"/>
      <c r="C38" s="1" t="s">
        <v>40</v>
      </c>
      <c r="D38" s="5">
        <v>0</v>
      </c>
      <c r="E38" s="5"/>
      <c r="F38" s="26">
        <f t="shared" si="5"/>
        <v>0</v>
      </c>
      <c r="G38" s="5"/>
      <c r="H38" s="5"/>
      <c r="I38" s="34">
        <f t="shared" si="10"/>
        <v>0</v>
      </c>
    </row>
    <row r="39" spans="2:10" ht="24">
      <c r="B39" s="33"/>
      <c r="C39" s="1" t="s">
        <v>41</v>
      </c>
      <c r="D39" s="5">
        <v>0</v>
      </c>
      <c r="E39" s="5">
        <v>11901.6</v>
      </c>
      <c r="F39" s="26">
        <f t="shared" si="5"/>
        <v>11901.6</v>
      </c>
      <c r="G39" s="5">
        <v>0</v>
      </c>
      <c r="H39" s="5">
        <v>0</v>
      </c>
      <c r="I39" s="34">
        <f t="shared" si="10"/>
        <v>11901.6</v>
      </c>
    </row>
    <row r="40" spans="2:10" ht="15.75" thickBot="1">
      <c r="B40" s="41" t="s">
        <v>37</v>
      </c>
      <c r="C40" s="42"/>
      <c r="D40" s="35">
        <f>SUM(D11+D14+D23+D27+D30+D35)</f>
        <v>7599049891.9799995</v>
      </c>
      <c r="E40" s="35">
        <f>SUM(E11+E14+E23+E27+E30+E35)</f>
        <v>462491387.16000009</v>
      </c>
      <c r="F40" s="35">
        <f t="shared" ref="F40:G40" si="11">SUM(F11+F14+F23+F27+F30+F35)</f>
        <v>8061541279.1400003</v>
      </c>
      <c r="G40" s="35">
        <f t="shared" si="11"/>
        <v>4264544724.3599997</v>
      </c>
      <c r="H40" s="35">
        <f t="shared" ref="H40:I40" si="12">SUM(H11+H14+H23+H27+H30+H35)</f>
        <v>3893355265.4099998</v>
      </c>
      <c r="I40" s="36">
        <f t="shared" si="12"/>
        <v>3796996554.7799993</v>
      </c>
    </row>
    <row r="41" spans="2:10">
      <c r="E41" s="5"/>
      <c r="H41" s="5"/>
    </row>
    <row r="42" spans="2:10">
      <c r="B42" s="43" t="s">
        <v>38</v>
      </c>
      <c r="C42" s="43"/>
      <c r="D42" s="43"/>
      <c r="E42" s="43"/>
      <c r="F42" s="43"/>
      <c r="G42" s="43"/>
      <c r="H42" s="43"/>
      <c r="I42" s="43"/>
      <c r="J42" s="43"/>
    </row>
    <row r="43" spans="2:10">
      <c r="B43" s="2"/>
      <c r="C43" s="2"/>
      <c r="D43" s="3"/>
      <c r="E43" s="3"/>
      <c r="F43" s="3"/>
      <c r="G43" s="44"/>
      <c r="H43" s="44"/>
      <c r="I43" s="44"/>
    </row>
    <row r="44" spans="2:10">
      <c r="D44" s="4"/>
      <c r="E44" s="3"/>
      <c r="F44" s="3"/>
    </row>
    <row r="45" spans="2:10">
      <c r="B45" s="31"/>
      <c r="C45" s="31"/>
      <c r="D45" s="31"/>
      <c r="E45" s="31"/>
      <c r="F45" s="31"/>
      <c r="G45" s="31"/>
      <c r="H45" s="31"/>
      <c r="I45" s="31"/>
    </row>
    <row r="46" spans="2:10" ht="14.25" customHeight="1">
      <c r="B46" s="45"/>
      <c r="C46" s="45"/>
      <c r="D46" s="31"/>
      <c r="E46" s="31"/>
      <c r="F46" s="31"/>
      <c r="G46" s="46"/>
      <c r="H46" s="46"/>
      <c r="I46" s="46"/>
    </row>
    <row r="47" spans="2:10">
      <c r="B47" s="37"/>
      <c r="C47" s="37"/>
      <c r="D47" s="31"/>
      <c r="E47" s="31"/>
      <c r="F47" s="31"/>
      <c r="G47" s="38"/>
      <c r="H47" s="38"/>
      <c r="I47" s="38"/>
    </row>
  </sheetData>
  <mergeCells count="22">
    <mergeCell ref="D4:I4"/>
    <mergeCell ref="D2:I2"/>
    <mergeCell ref="D3:I3"/>
    <mergeCell ref="B8:C10"/>
    <mergeCell ref="E8:E9"/>
    <mergeCell ref="F8:G8"/>
    <mergeCell ref="I8:I9"/>
    <mergeCell ref="D8:D9"/>
    <mergeCell ref="H8:H9"/>
    <mergeCell ref="B47:C47"/>
    <mergeCell ref="G47:I47"/>
    <mergeCell ref="B11:C11"/>
    <mergeCell ref="B14:C14"/>
    <mergeCell ref="B23:C23"/>
    <mergeCell ref="B27:C27"/>
    <mergeCell ref="B30:C30"/>
    <mergeCell ref="B35:C35"/>
    <mergeCell ref="B40:C40"/>
    <mergeCell ref="B42:J42"/>
    <mergeCell ref="G43:I43"/>
    <mergeCell ref="B46:C46"/>
    <mergeCell ref="G46:I46"/>
  </mergeCells>
  <pageMargins left="0.62992125984251968" right="0.23622047244094491" top="0.19685039370078741" bottom="0.74803149606299213" header="0.31496062992125984" footer="0.31496062992125984"/>
  <pageSetup scale="66" orientation="portrait" horizontalDpi="300" verticalDpi="300" r:id="rId1"/>
  <ignoredErrors>
    <ignoredError sqref="G23:H23 G27:H27 E27" formulaRange="1"/>
    <ignoredError sqref="I23" formula="1" formulaRange="1"/>
    <ignoredError sqref="I35:I38 I14 F36:F37 F27 F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2018-07-25T18:04:13Z</cp:lastPrinted>
  <dcterms:created xsi:type="dcterms:W3CDTF">2016-04-26T15:25:20Z</dcterms:created>
  <dcterms:modified xsi:type="dcterms:W3CDTF">2018-10-03T21:05:24Z</dcterms:modified>
</cp:coreProperties>
</file>