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85" yWindow="-30" windowWidth="20730" windowHeight="690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/>
  <c r="G29"/>
  <c r="F38"/>
  <c r="F29"/>
  <c r="D56" l="1"/>
  <c r="F56"/>
  <c r="G56"/>
  <c r="E64"/>
  <c r="E59"/>
  <c r="E47"/>
  <c r="E17"/>
  <c r="E11"/>
  <c r="E12"/>
  <c r="E13"/>
  <c r="E14"/>
  <c r="E15"/>
  <c r="E16"/>
  <c r="E10"/>
  <c r="F42"/>
  <c r="D42"/>
  <c r="E56"/>
  <c r="H59"/>
  <c r="H56" s="1"/>
  <c r="C67"/>
  <c r="C42"/>
  <c r="H47"/>
  <c r="H64"/>
  <c r="E48"/>
  <c r="E49"/>
  <c r="E50"/>
  <c r="F50" s="1"/>
  <c r="E51"/>
  <c r="F51" s="1"/>
  <c r="E52"/>
  <c r="E53"/>
  <c r="F53" s="1"/>
  <c r="E54"/>
  <c r="F54" s="1"/>
  <c r="E55"/>
  <c r="F55" s="1"/>
  <c r="E57"/>
  <c r="E58"/>
  <c r="E60"/>
  <c r="F60" s="1"/>
  <c r="E61"/>
  <c r="E62"/>
  <c r="E63"/>
  <c r="F63" s="1"/>
  <c r="E65"/>
  <c r="E68"/>
  <c r="E69"/>
  <c r="H17"/>
  <c r="H11"/>
  <c r="H12"/>
  <c r="H14"/>
  <c r="H15"/>
  <c r="H16"/>
  <c r="H10"/>
  <c r="G51" l="1"/>
  <c r="H51" s="1"/>
  <c r="E42"/>
  <c r="F61"/>
  <c r="G63"/>
  <c r="H63" s="1"/>
  <c r="G53"/>
  <c r="H53" s="1"/>
  <c r="F49"/>
  <c r="G49" s="1"/>
  <c r="H49" s="1"/>
  <c r="F58"/>
  <c r="G55"/>
  <c r="H55" s="1"/>
  <c r="G60"/>
  <c r="H60" s="1"/>
  <c r="G54"/>
  <c r="H54" s="1"/>
  <c r="G50"/>
  <c r="H50" s="1"/>
  <c r="E67"/>
  <c r="D67"/>
  <c r="D72" s="1"/>
  <c r="F48"/>
  <c r="G48" s="1"/>
  <c r="F52"/>
  <c r="F57"/>
  <c r="F62"/>
  <c r="G62" s="1"/>
  <c r="C72"/>
  <c r="E72" l="1"/>
  <c r="G58"/>
  <c r="H58" s="1"/>
  <c r="G61"/>
  <c r="H61" s="1"/>
  <c r="F67"/>
  <c r="F72" s="1"/>
  <c r="G52"/>
  <c r="H52" s="1"/>
  <c r="H62"/>
  <c r="H48"/>
  <c r="G57"/>
  <c r="H57" s="1"/>
  <c r="G67" l="1"/>
  <c r="H67"/>
  <c r="G42"/>
  <c r="H13"/>
  <c r="H42" s="1"/>
  <c r="H72" s="1"/>
  <c r="G72" l="1"/>
</calcChain>
</file>

<file path=xl/sharedStrings.xml><?xml version="1.0" encoding="utf-8"?>
<sst xmlns="http://schemas.openxmlformats.org/spreadsheetml/2006/main" count="73" uniqueCount="72">
  <si>
    <t>(PESOS)</t>
  </si>
  <si>
    <t>Devengado</t>
  </si>
  <si>
    <t>Concepto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</si>
  <si>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</si>
  <si>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</si>
  <si>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</si>
  <si>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</si>
  <si>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</si>
  <si>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</si>
  <si>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Ingresos Excedentes de Ingresos de Libre Disposición</t>
  </si>
  <si>
    <t xml:space="preserve">Transferencias Federales Etiquetadas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</si>
  <si>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</si>
  <si>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</si>
  <si>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</si>
  <si>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MUNICIPIO DE ZAPOPAN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</si>
  <si>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</si>
  <si>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</si>
  <si>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</si>
  <si>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</si>
  <si>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</si>
  <si>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</si>
  <si>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</si>
  <si>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</si>
  <si>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Fondo General de Participaciones 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</si>
  <si>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</si>
  <si>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</si>
  <si>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</si>
  <si>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</si>
  <si>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</si>
  <si>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</si>
  <si>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</si>
  <si>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</si>
  <si>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</si>
  <si>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</si>
  <si>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 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</si>
  <si>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</si>
  <si>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</si>
  <si>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</si>
  <si>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</si>
  <si>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</si>
  <si>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 xml:space="preserve"> Transferencias</t>
  </si>
  <si>
    <t xml:space="preserve"> Convenios</t>
  </si>
  <si>
    <t xml:space="preserve"> Otros Convenios y Subsidios</t>
  </si>
  <si>
    <t xml:space="preserve"> Otros Ingresos de Libre Disposición (L=l1+l2)</t>
  </si>
  <si>
    <t xml:space="preserve"> Participaciones en Ingresos Locales </t>
  </si>
  <si>
    <t xml:space="preserve"> Otros Ingresos de Libre Disposición</t>
  </si>
  <si>
    <t xml:space="preserve"> Total de Ingresos de Libre Disposición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</si>
  <si>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</si>
  <si>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</si>
  <si>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</si>
  <si>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</si>
  <si>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                                                Fondo de Aportaciones para el Fortalecimiento de los Municipios y de las Demarcaciones Territoriales del Distrito Federal</t>
  </si>
  <si>
    <t xml:space="preserve"> 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</si>
  <si>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</si>
  <si>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</si>
  <si>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</si>
  <si>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 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</si>
  <si>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</si>
  <si>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</si>
  <si>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</si>
  <si>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</si>
  <si>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</si>
  <si>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</si>
  <si>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 xml:space="preserve"> Otras Transferencias Federales Etiquetadas</t>
  </si>
  <si>
    <t xml:space="preserve"> Total de Transferencias Federales Etiquetadas </t>
  </si>
  <si>
    <t xml:space="preserve"> Ingresos Derivados de Financiamientos </t>
  </si>
  <si>
    <t xml:space="preserve"> Total de Ingresos</t>
  </si>
  <si>
    <t xml:space="preserve">3. Ingresos Derivados de Financiamientos </t>
  </si>
  <si>
    <t>Estimado</t>
  </si>
  <si>
    <t>Diferencia</t>
  </si>
  <si>
    <t xml:space="preserve"> Fondos Distintos de Aportaciones</t>
  </si>
  <si>
    <t xml:space="preserve">Del 1 de Enero al 30 de Septiembre  de 2018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</si>
</sst>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91CE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/>
    <xf numFmtId="0" fontId="6" fillId="0" borderId="15" xfId="0" applyFont="1" applyBorder="1" applyAlignment="1">
      <alignment horizontal="left" vertical="center"/>
    </xf>
    <xf numFmtId="0" fontId="7" fillId="0" borderId="0" xfId="0" applyFont="1"/>
    <xf numFmtId="0" fontId="6" fillId="0" borderId="13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3" fillId="0" borderId="0" xfId="1" applyFont="1"/>
    <xf numFmtId="43" fontId="3" fillId="0" borderId="8" xfId="1" applyFont="1" applyBorder="1"/>
    <xf numFmtId="43" fontId="4" fillId="0" borderId="4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8" fillId="0" borderId="0" xfId="0" applyFont="1"/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0" borderId="9" xfId="1" applyFont="1" applyBorder="1" applyAlignment="1">
      <alignment horizontal="center" vertical="center"/>
    </xf>
    <xf numFmtId="43" fontId="2" fillId="0" borderId="8" xfId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3" fontId="4" fillId="0" borderId="8" xfId="1" applyFont="1" applyFill="1" applyBorder="1" applyAlignment="1">
      <alignment horizontal="center" vertical="center"/>
    </xf>
    <xf numFmtId="43" fontId="4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3" fontId="2" fillId="0" borderId="9" xfId="0" applyNumberFormat="1" applyFont="1" applyBorder="1" applyAlignment="1">
      <alignment horizontal="center" vertical="center"/>
    </xf>
    <xf numFmtId="0" fontId="14" fillId="0" borderId="0" xfId="0" applyFont="1"/>
    <xf numFmtId="0" fontId="5" fillId="0" borderId="13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43" fontId="2" fillId="0" borderId="8" xfId="1" applyFont="1" applyBorder="1" applyAlignment="1">
      <alignment horizontal="center" vertical="center"/>
    </xf>
    <xf numFmtId="43" fontId="3" fillId="0" borderId="0" xfId="0" applyNumberFormat="1" applyFont="1"/>
    <xf numFmtId="43" fontId="2" fillId="0" borderId="8" xfId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43" fontId="13" fillId="2" borderId="10" xfId="1" applyFont="1" applyFill="1" applyBorder="1" applyAlignment="1">
      <alignment horizontal="center" vertical="center"/>
    </xf>
    <xf numFmtId="43" fontId="13" fillId="2" borderId="4" xfId="1" applyFont="1" applyFill="1" applyBorder="1" applyAlignment="1">
      <alignment horizontal="center" vertical="center"/>
    </xf>
    <xf numFmtId="43" fontId="12" fillId="4" borderId="10" xfId="1" applyFont="1" applyFill="1" applyBorder="1" applyAlignment="1">
      <alignment horizontal="center" vertical="center" wrapText="1"/>
    </xf>
    <xf numFmtId="43" fontId="12" fillId="4" borderId="4" xfId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3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2219325</xdr:colOff>
      <xdr:row>3</xdr:row>
      <xdr:rowOff>257175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981325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4" zoomScale="74" zoomScaleNormal="74" workbookViewId="0">
      <selection activeCell="E22" sqref="E22"/>
    </sheetView>
  </sheetViews>
  <sheetFormatPr baseColWidth="10" defaultRowHeight="12"/>
  <cols>
    <col min="1" max="1" width="11.42578125" style="8"/>
    <col min="2" max="2" width="64.140625" style="8" customWidth="1"/>
    <col min="3" max="3" width="21.42578125" style="17" customWidth="1"/>
    <col min="4" max="4" width="19" style="17" customWidth="1"/>
    <col min="5" max="5" width="21.5703125" style="17" customWidth="1"/>
    <col min="6" max="6" width="21" style="1" customWidth="1"/>
    <col min="7" max="7" width="22.5703125" style="1" customWidth="1"/>
    <col min="8" max="8" width="21.140625" style="1" customWidth="1"/>
    <col min="9" max="9" width="11.42578125" style="1"/>
    <col min="10" max="10" width="15" style="1" bestFit="1" customWidth="1"/>
    <col min="11" max="11" width="17.28515625" style="1" customWidth="1"/>
    <col min="12" max="16384" width="11.42578125" style="1"/>
  </cols>
  <sheetData>
    <row r="1" spans="1:8" ht="28.5" customHeight="1">
      <c r="A1" s="40" t="s">
        <v>14</v>
      </c>
      <c r="B1" s="41"/>
      <c r="C1" s="41"/>
      <c r="D1" s="41"/>
      <c r="E1" s="41"/>
      <c r="F1" s="41"/>
      <c r="G1" s="41"/>
      <c r="H1" s="42"/>
    </row>
    <row r="2" spans="1:8" ht="30" customHeight="1">
      <c r="A2" s="43" t="s">
        <v>3</v>
      </c>
      <c r="B2" s="44"/>
      <c r="C2" s="44"/>
      <c r="D2" s="44"/>
      <c r="E2" s="44"/>
      <c r="F2" s="44"/>
      <c r="G2" s="44"/>
      <c r="H2" s="45"/>
    </row>
    <row r="3" spans="1:8" ht="18" customHeight="1">
      <c r="A3" s="43" t="s">
        <v>71</v>
      </c>
      <c r="B3" s="44"/>
      <c r="C3" s="44"/>
      <c r="D3" s="44"/>
      <c r="E3" s="44"/>
      <c r="F3" s="44"/>
      <c r="G3" s="44"/>
      <c r="H3" s="45"/>
    </row>
    <row r="4" spans="1:8" ht="21.75" customHeight="1" thickBot="1">
      <c r="A4" s="46" t="s">
        <v>0</v>
      </c>
      <c r="B4" s="47"/>
      <c r="C4" s="47"/>
      <c r="D4" s="47"/>
      <c r="E4" s="47"/>
      <c r="F4" s="47"/>
      <c r="G4" s="47"/>
      <c r="H4" s="48"/>
    </row>
    <row r="5" spans="1:8" ht="12.75" thickBot="1"/>
    <row r="6" spans="1:8" ht="15.75" customHeight="1" thickBot="1">
      <c r="A6" s="49" t="s">
        <v>2</v>
      </c>
      <c r="B6" s="50"/>
      <c r="C6" s="55" t="s">
        <v>4</v>
      </c>
      <c r="D6" s="56"/>
      <c r="E6" s="56"/>
      <c r="F6" s="56"/>
      <c r="G6" s="57"/>
      <c r="H6" s="58" t="s">
        <v>69</v>
      </c>
    </row>
    <row r="7" spans="1:8" ht="15" customHeight="1">
      <c r="A7" s="51"/>
      <c r="B7" s="52"/>
      <c r="C7" s="61" t="s">
        <v>68</v>
      </c>
      <c r="D7" s="63" t="s">
        <v>5</v>
      </c>
      <c r="E7" s="61" t="s">
        <v>6</v>
      </c>
      <c r="F7" s="58" t="s">
        <v>1</v>
      </c>
      <c r="G7" s="65" t="s">
        <v>7</v>
      </c>
      <c r="H7" s="59"/>
    </row>
    <row r="8" spans="1:8" ht="15.75" customHeight="1" thickBot="1">
      <c r="A8" s="53"/>
      <c r="B8" s="54"/>
      <c r="C8" s="62"/>
      <c r="D8" s="64"/>
      <c r="E8" s="62"/>
      <c r="F8" s="60"/>
      <c r="G8" s="66"/>
      <c r="H8" s="60"/>
    </row>
    <row r="9" spans="1:8">
      <c r="A9" s="37" t="s">
        <v>8</v>
      </c>
      <c r="B9" s="38"/>
      <c r="C9" s="18"/>
      <c r="D9" s="15"/>
      <c r="E9" s="15"/>
      <c r="F9" s="2"/>
      <c r="G9" s="2"/>
      <c r="H9" s="2"/>
    </row>
    <row r="10" spans="1:8">
      <c r="A10" s="11" t="s">
        <v>15</v>
      </c>
      <c r="B10" s="6"/>
      <c r="C10" s="20">
        <v>2324482687.0799999</v>
      </c>
      <c r="D10" s="24">
        <v>0</v>
      </c>
      <c r="E10" s="24">
        <f>C10+D10</f>
        <v>2324482687.0799999</v>
      </c>
      <c r="F10" s="24">
        <v>1711897737.5199997</v>
      </c>
      <c r="G10" s="24">
        <v>1711897737.5199997</v>
      </c>
      <c r="H10" s="24">
        <f>G10-C10</f>
        <v>-612584949.56000018</v>
      </c>
    </row>
    <row r="11" spans="1:8">
      <c r="A11" s="11" t="s">
        <v>16</v>
      </c>
      <c r="B11" s="6"/>
      <c r="C11" s="14"/>
      <c r="D11" s="15">
        <v>0</v>
      </c>
      <c r="E11" s="15">
        <f t="shared" ref="E11:E16" si="0">C11+D11</f>
        <v>0</v>
      </c>
      <c r="F11" s="15">
        <v>0</v>
      </c>
      <c r="G11" s="15">
        <v>0</v>
      </c>
      <c r="H11" s="15">
        <f t="shared" ref="H11:H17" si="1">G11-C11</f>
        <v>0</v>
      </c>
    </row>
    <row r="12" spans="1:8">
      <c r="A12" s="11" t="s">
        <v>17</v>
      </c>
      <c r="B12" s="6"/>
      <c r="C12" s="25">
        <v>26576255</v>
      </c>
      <c r="D12" s="24">
        <v>0</v>
      </c>
      <c r="E12" s="24">
        <f t="shared" si="0"/>
        <v>26576255</v>
      </c>
      <c r="F12" s="24">
        <v>19340764.75</v>
      </c>
      <c r="G12" s="24">
        <v>19340764.75</v>
      </c>
      <c r="H12" s="24">
        <f t="shared" si="1"/>
        <v>-7235490.25</v>
      </c>
    </row>
    <row r="13" spans="1:8">
      <c r="A13" s="11" t="s">
        <v>18</v>
      </c>
      <c r="B13" s="6"/>
      <c r="C13" s="20">
        <v>602571865.91999996</v>
      </c>
      <c r="D13" s="24">
        <v>0</v>
      </c>
      <c r="E13" s="24">
        <f t="shared" si="0"/>
        <v>602571865.91999996</v>
      </c>
      <c r="F13" s="24">
        <v>492676525.60000008</v>
      </c>
      <c r="G13" s="24">
        <v>492676525.60000008</v>
      </c>
      <c r="H13" s="24">
        <f t="shared" si="1"/>
        <v>-109895340.31999987</v>
      </c>
    </row>
    <row r="14" spans="1:8">
      <c r="A14" s="11" t="s">
        <v>19</v>
      </c>
      <c r="B14" s="6"/>
      <c r="C14" s="20">
        <v>770997304.14999998</v>
      </c>
      <c r="D14" s="24">
        <v>-421159869.89999998</v>
      </c>
      <c r="E14" s="24">
        <f t="shared" si="0"/>
        <v>349837434.25</v>
      </c>
      <c r="F14" s="24">
        <v>54545597.079999998</v>
      </c>
      <c r="G14" s="24">
        <v>54545597.079999998</v>
      </c>
      <c r="H14" s="24">
        <f t="shared" si="1"/>
        <v>-716451707.06999993</v>
      </c>
    </row>
    <row r="15" spans="1:8">
      <c r="A15" s="11" t="s">
        <v>20</v>
      </c>
      <c r="B15" s="6"/>
      <c r="C15" s="20">
        <v>37871312.979999997</v>
      </c>
      <c r="D15" s="24">
        <v>225946780.99000001</v>
      </c>
      <c r="E15" s="24">
        <f t="shared" si="0"/>
        <v>263818093.97</v>
      </c>
      <c r="F15" s="24">
        <v>24278499.789999999</v>
      </c>
      <c r="G15" s="24">
        <v>24278499.789999999</v>
      </c>
      <c r="H15" s="24">
        <f t="shared" si="1"/>
        <v>-13592813.189999998</v>
      </c>
    </row>
    <row r="16" spans="1:8">
      <c r="A16" s="11" t="s">
        <v>21</v>
      </c>
      <c r="B16" s="6"/>
      <c r="C16" s="20">
        <v>0</v>
      </c>
      <c r="D16" s="24">
        <v>0</v>
      </c>
      <c r="E16" s="24">
        <f t="shared" si="0"/>
        <v>0</v>
      </c>
      <c r="F16" s="26"/>
      <c r="G16" s="26"/>
      <c r="H16" s="24">
        <f t="shared" si="1"/>
        <v>0</v>
      </c>
    </row>
    <row r="17" spans="1:11">
      <c r="A17" s="11" t="s">
        <v>22</v>
      </c>
      <c r="B17" s="6"/>
      <c r="C17" s="20">
        <v>2969315417</v>
      </c>
      <c r="D17" s="24">
        <v>0</v>
      </c>
      <c r="E17" s="20">
        <f>C17+D17</f>
        <v>2969315417</v>
      </c>
      <c r="F17" s="20">
        <v>2140164926.22</v>
      </c>
      <c r="G17" s="34">
        <v>2140164926.22</v>
      </c>
      <c r="H17" s="20">
        <f t="shared" si="1"/>
        <v>-829150490.77999997</v>
      </c>
    </row>
    <row r="18" spans="1:11">
      <c r="A18" s="7" t="s">
        <v>23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11">
      <c r="A19" s="7" t="s">
        <v>24</v>
      </c>
      <c r="C19" s="14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J19" s="35"/>
    </row>
    <row r="20" spans="1:11">
      <c r="A20" s="7" t="s">
        <v>25</v>
      </c>
      <c r="C20" s="14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11">
      <c r="A21" s="7" t="s">
        <v>26</v>
      </c>
      <c r="C21" s="14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11">
      <c r="A22" s="7" t="s">
        <v>27</v>
      </c>
      <c r="C22" s="14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11">
      <c r="A23" s="7" t="s">
        <v>28</v>
      </c>
      <c r="C23" s="14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11">
      <c r="A24" s="7" t="s">
        <v>29</v>
      </c>
      <c r="C24" s="14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11">
      <c r="A25" s="7" t="s">
        <v>30</v>
      </c>
      <c r="C25" s="14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11">
      <c r="A26" s="7" t="s">
        <v>31</v>
      </c>
      <c r="C26" s="14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11">
      <c r="A27" s="7" t="s">
        <v>32</v>
      </c>
      <c r="C27" s="14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11">
      <c r="A28" s="7" t="s">
        <v>33</v>
      </c>
      <c r="C28" s="14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11">
      <c r="A29" s="11" t="s">
        <v>34</v>
      </c>
      <c r="C29" s="14">
        <v>0</v>
      </c>
      <c r="D29" s="15">
        <v>0</v>
      </c>
      <c r="E29" s="15">
        <v>0</v>
      </c>
      <c r="F29" s="24">
        <f>SUM(F30:F34)</f>
        <v>0</v>
      </c>
      <c r="G29" s="24">
        <f>SUM(G30:G34)</f>
        <v>0</v>
      </c>
      <c r="H29" s="15">
        <v>0</v>
      </c>
      <c r="K29" s="35"/>
    </row>
    <row r="30" spans="1:11">
      <c r="A30" s="7" t="s">
        <v>35</v>
      </c>
      <c r="C30" s="14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11">
      <c r="A31" s="7" t="s">
        <v>36</v>
      </c>
      <c r="C31" s="14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11">
      <c r="A32" s="7" t="s">
        <v>37</v>
      </c>
      <c r="C32" s="14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>
      <c r="A33" s="7" t="s">
        <v>38</v>
      </c>
      <c r="C33" s="14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>
      <c r="A34" s="7" t="s">
        <v>39</v>
      </c>
      <c r="C34" s="14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>
      <c r="A35" s="11" t="s">
        <v>40</v>
      </c>
      <c r="B35" s="6"/>
      <c r="C35" s="14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>
      <c r="A36" s="11" t="s">
        <v>41</v>
      </c>
      <c r="B36" s="6"/>
      <c r="C36" s="14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>
      <c r="A37" s="7" t="s">
        <v>42</v>
      </c>
      <c r="C37" s="14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>
      <c r="A38" s="11" t="s">
        <v>43</v>
      </c>
      <c r="C38" s="14">
        <v>0</v>
      </c>
      <c r="D38" s="15">
        <v>0</v>
      </c>
      <c r="E38" s="15">
        <v>0</v>
      </c>
      <c r="F38" s="24">
        <f>SUM(F39)</f>
        <v>0</v>
      </c>
      <c r="G38" s="24">
        <f>SUM(G39)</f>
        <v>0</v>
      </c>
      <c r="H38" s="15">
        <v>0</v>
      </c>
    </row>
    <row r="39" spans="1:8">
      <c r="A39" s="7" t="s">
        <v>44</v>
      </c>
      <c r="C39" s="14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>
      <c r="A40" s="7" t="s">
        <v>45</v>
      </c>
      <c r="C40" s="14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>
      <c r="A41" s="9"/>
      <c r="B41" s="10"/>
      <c r="C41" s="14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s="21" customFormat="1">
      <c r="A42" s="37" t="s">
        <v>46</v>
      </c>
      <c r="B42" s="38"/>
      <c r="C42" s="36">
        <f>SUM(C10+C12+C13+C14+C15+C16+C17)</f>
        <v>6731814842.1300001</v>
      </c>
      <c r="D42" s="36">
        <f>SUM(D10+D12+D13+D14+D15+D16+D17)</f>
        <v>-195213088.90999997</v>
      </c>
      <c r="E42" s="36">
        <f>C42+D42</f>
        <v>6536601753.2200003</v>
      </c>
      <c r="F42" s="36">
        <f>SUM(F10+F12+F13+F14+F15+F16+F17)</f>
        <v>4442904050.96</v>
      </c>
      <c r="G42" s="36">
        <f>SUM(G10+G12+G13+G14+G15+G16+G17)</f>
        <v>4442904050.96</v>
      </c>
      <c r="H42" s="36">
        <f>SUM(H10+H12+H13+H14+H15+H16+H17)</f>
        <v>-2288910791.1700001</v>
      </c>
    </row>
    <row r="43" spans="1:8">
      <c r="A43" s="37"/>
      <c r="B43" s="38"/>
      <c r="C43" s="36"/>
      <c r="D43" s="36"/>
      <c r="E43" s="36"/>
      <c r="F43" s="36"/>
      <c r="G43" s="36"/>
      <c r="H43" s="36"/>
    </row>
    <row r="44" spans="1:8">
      <c r="A44" s="37" t="s">
        <v>9</v>
      </c>
      <c r="B44" s="38"/>
      <c r="C44" s="27"/>
      <c r="D44" s="28"/>
      <c r="E44" s="28"/>
      <c r="F44" s="29"/>
      <c r="G44" s="29"/>
      <c r="H44" s="2"/>
    </row>
    <row r="45" spans="1:8">
      <c r="A45" s="9"/>
      <c r="B45" s="10"/>
      <c r="C45" s="14"/>
      <c r="D45" s="15"/>
      <c r="E45" s="15"/>
      <c r="F45" s="2"/>
      <c r="G45" s="2"/>
      <c r="H45" s="2"/>
    </row>
    <row r="46" spans="1:8">
      <c r="A46" s="37" t="s">
        <v>10</v>
      </c>
      <c r="B46" s="38"/>
      <c r="C46" s="14"/>
      <c r="D46" s="15"/>
      <c r="E46" s="15"/>
      <c r="F46" s="2"/>
      <c r="G46" s="2"/>
      <c r="H46" s="2"/>
    </row>
    <row r="47" spans="1:8">
      <c r="A47" s="11" t="s">
        <v>47</v>
      </c>
      <c r="C47" s="20">
        <v>867167190.85000002</v>
      </c>
      <c r="D47" s="20">
        <v>110023097.86</v>
      </c>
      <c r="E47" s="24">
        <f>C47+D47</f>
        <v>977190288.71000004</v>
      </c>
      <c r="F47" s="24">
        <v>688036837.84000003</v>
      </c>
      <c r="G47" s="24">
        <v>688036837.84000003</v>
      </c>
      <c r="H47" s="30">
        <f>G47-C47</f>
        <v>-179130353.00999999</v>
      </c>
    </row>
    <row r="48" spans="1:8">
      <c r="A48" s="5" t="s">
        <v>48</v>
      </c>
      <c r="C48" s="14">
        <v>0</v>
      </c>
      <c r="D48" s="14">
        <v>0</v>
      </c>
      <c r="E48" s="15">
        <f t="shared" ref="E48:H69" si="2">C48-D48</f>
        <v>0</v>
      </c>
      <c r="F48" s="15">
        <f t="shared" si="2"/>
        <v>0</v>
      </c>
      <c r="G48" s="15">
        <f t="shared" si="2"/>
        <v>0</v>
      </c>
      <c r="H48" s="15">
        <f t="shared" si="2"/>
        <v>0</v>
      </c>
    </row>
    <row r="49" spans="1:8">
      <c r="A49" s="5" t="s">
        <v>49</v>
      </c>
      <c r="C49" s="14">
        <v>0</v>
      </c>
      <c r="D49" s="14">
        <v>0</v>
      </c>
      <c r="E49" s="15">
        <f t="shared" si="2"/>
        <v>0</v>
      </c>
      <c r="F49" s="15">
        <f t="shared" si="2"/>
        <v>0</v>
      </c>
      <c r="G49" s="15">
        <f t="shared" si="2"/>
        <v>0</v>
      </c>
      <c r="H49" s="15">
        <f t="shared" si="2"/>
        <v>0</v>
      </c>
    </row>
    <row r="50" spans="1:8">
      <c r="A50" s="5" t="s">
        <v>50</v>
      </c>
      <c r="C50" s="14">
        <v>0</v>
      </c>
      <c r="D50" s="14">
        <v>0</v>
      </c>
      <c r="E50" s="15">
        <f t="shared" si="2"/>
        <v>0</v>
      </c>
      <c r="F50" s="15">
        <f t="shared" si="2"/>
        <v>0</v>
      </c>
      <c r="G50" s="15">
        <f t="shared" si="2"/>
        <v>0</v>
      </c>
      <c r="H50" s="15">
        <f t="shared" si="2"/>
        <v>0</v>
      </c>
    </row>
    <row r="51" spans="1:8">
      <c r="A51" s="39" t="s">
        <v>51</v>
      </c>
      <c r="B51" s="39"/>
      <c r="C51" s="14">
        <v>0</v>
      </c>
      <c r="D51" s="14">
        <v>0</v>
      </c>
      <c r="E51" s="15">
        <f t="shared" si="2"/>
        <v>0</v>
      </c>
      <c r="F51" s="15">
        <f t="shared" si="2"/>
        <v>0</v>
      </c>
      <c r="G51" s="15">
        <f t="shared" si="2"/>
        <v>0</v>
      </c>
      <c r="H51" s="15">
        <f t="shared" si="2"/>
        <v>0</v>
      </c>
    </row>
    <row r="52" spans="1:8">
      <c r="A52" s="5" t="s">
        <v>52</v>
      </c>
      <c r="C52" s="14">
        <v>0</v>
      </c>
      <c r="D52" s="14">
        <v>0</v>
      </c>
      <c r="E52" s="15">
        <f t="shared" si="2"/>
        <v>0</v>
      </c>
      <c r="F52" s="15">
        <f t="shared" si="2"/>
        <v>0</v>
      </c>
      <c r="G52" s="15">
        <f t="shared" si="2"/>
        <v>0</v>
      </c>
      <c r="H52" s="15">
        <f t="shared" si="2"/>
        <v>0</v>
      </c>
    </row>
    <row r="53" spans="1:8">
      <c r="A53" s="5" t="s">
        <v>53</v>
      </c>
      <c r="C53" s="14">
        <v>0</v>
      </c>
      <c r="D53" s="14">
        <v>0</v>
      </c>
      <c r="E53" s="15">
        <f t="shared" si="2"/>
        <v>0</v>
      </c>
      <c r="F53" s="15">
        <f t="shared" si="2"/>
        <v>0</v>
      </c>
      <c r="G53" s="15">
        <f t="shared" si="2"/>
        <v>0</v>
      </c>
      <c r="H53" s="15">
        <f t="shared" si="2"/>
        <v>0</v>
      </c>
    </row>
    <row r="54" spans="1:8">
      <c r="A54" s="5" t="s">
        <v>54</v>
      </c>
      <c r="C54" s="14">
        <v>0</v>
      </c>
      <c r="D54" s="14">
        <v>0</v>
      </c>
      <c r="E54" s="15">
        <f t="shared" si="2"/>
        <v>0</v>
      </c>
      <c r="F54" s="15">
        <f t="shared" si="2"/>
        <v>0</v>
      </c>
      <c r="G54" s="15">
        <f t="shared" si="2"/>
        <v>0</v>
      </c>
      <c r="H54" s="15">
        <f t="shared" si="2"/>
        <v>0</v>
      </c>
    </row>
    <row r="55" spans="1:8">
      <c r="A55" s="5" t="s">
        <v>55</v>
      </c>
      <c r="C55" s="14">
        <v>0</v>
      </c>
      <c r="D55" s="14">
        <v>0</v>
      </c>
      <c r="E55" s="15">
        <f t="shared" si="2"/>
        <v>0</v>
      </c>
      <c r="F55" s="15">
        <f t="shared" si="2"/>
        <v>0</v>
      </c>
      <c r="G55" s="15">
        <f t="shared" si="2"/>
        <v>0</v>
      </c>
      <c r="H55" s="15">
        <f t="shared" si="2"/>
        <v>0</v>
      </c>
    </row>
    <row r="56" spans="1:8" s="21" customFormat="1">
      <c r="A56" s="11" t="s">
        <v>56</v>
      </c>
      <c r="B56" s="31"/>
      <c r="C56" s="20">
        <v>0</v>
      </c>
      <c r="D56" s="20">
        <f>SUM(D57:D63)</f>
        <v>165730659.41999999</v>
      </c>
      <c r="E56" s="24">
        <f>C56+D56</f>
        <v>165730659.41999999</v>
      </c>
      <c r="F56" s="24">
        <f>SUM(F57:F63)</f>
        <v>164412659.22</v>
      </c>
      <c r="G56" s="24">
        <f t="shared" ref="G56:H56" si="3">SUM(G57:G63)</f>
        <v>164412659.22</v>
      </c>
      <c r="H56" s="24">
        <f t="shared" si="3"/>
        <v>164412659.22</v>
      </c>
    </row>
    <row r="57" spans="1:8">
      <c r="A57" s="5" t="s">
        <v>57</v>
      </c>
      <c r="C57" s="14">
        <v>0</v>
      </c>
      <c r="D57" s="14">
        <v>0</v>
      </c>
      <c r="E57" s="15">
        <f t="shared" si="2"/>
        <v>0</v>
      </c>
      <c r="F57" s="15">
        <f t="shared" si="2"/>
        <v>0</v>
      </c>
      <c r="G57" s="15">
        <f t="shared" si="2"/>
        <v>0</v>
      </c>
      <c r="H57" s="15">
        <f t="shared" si="2"/>
        <v>0</v>
      </c>
    </row>
    <row r="58" spans="1:8">
      <c r="A58" s="5" t="s">
        <v>58</v>
      </c>
      <c r="C58" s="14">
        <v>0</v>
      </c>
      <c r="D58" s="14">
        <v>0</v>
      </c>
      <c r="E58" s="15">
        <f t="shared" si="2"/>
        <v>0</v>
      </c>
      <c r="F58" s="15">
        <f t="shared" si="2"/>
        <v>0</v>
      </c>
      <c r="G58" s="15">
        <f t="shared" si="2"/>
        <v>0</v>
      </c>
      <c r="H58" s="15">
        <f t="shared" si="2"/>
        <v>0</v>
      </c>
    </row>
    <row r="59" spans="1:8">
      <c r="A59" s="5" t="s">
        <v>59</v>
      </c>
      <c r="C59" s="14">
        <v>0</v>
      </c>
      <c r="D59" s="14">
        <v>165730659.41999999</v>
      </c>
      <c r="E59" s="15">
        <f>C59+D59</f>
        <v>165730659.41999999</v>
      </c>
      <c r="F59" s="15">
        <v>164412659.22</v>
      </c>
      <c r="G59" s="15">
        <v>164412659.22</v>
      </c>
      <c r="H59" s="15">
        <f>G59-C59</f>
        <v>164412659.22</v>
      </c>
    </row>
    <row r="60" spans="1:8">
      <c r="A60" s="5" t="s">
        <v>42</v>
      </c>
      <c r="C60" s="14">
        <v>0</v>
      </c>
      <c r="D60" s="14">
        <v>0</v>
      </c>
      <c r="E60" s="15">
        <f t="shared" si="2"/>
        <v>0</v>
      </c>
      <c r="F60" s="15">
        <f t="shared" si="2"/>
        <v>0</v>
      </c>
      <c r="G60" s="15">
        <f t="shared" si="2"/>
        <v>0</v>
      </c>
      <c r="H60" s="15">
        <f t="shared" si="2"/>
        <v>0</v>
      </c>
    </row>
    <row r="61" spans="1:8">
      <c r="A61" s="4" t="s">
        <v>70</v>
      </c>
      <c r="C61" s="14">
        <v>0</v>
      </c>
      <c r="D61" s="14">
        <v>0</v>
      </c>
      <c r="E61" s="15">
        <f t="shared" si="2"/>
        <v>0</v>
      </c>
      <c r="F61" s="15">
        <f t="shared" si="2"/>
        <v>0</v>
      </c>
      <c r="G61" s="15">
        <f t="shared" si="2"/>
        <v>0</v>
      </c>
      <c r="H61" s="15">
        <f t="shared" si="2"/>
        <v>0</v>
      </c>
    </row>
    <row r="62" spans="1:8">
      <c r="A62" s="5" t="s">
        <v>60</v>
      </c>
      <c r="C62" s="14">
        <v>0</v>
      </c>
      <c r="D62" s="14">
        <v>0</v>
      </c>
      <c r="E62" s="15">
        <f t="shared" si="2"/>
        <v>0</v>
      </c>
      <c r="F62" s="15">
        <f t="shared" si="2"/>
        <v>0</v>
      </c>
      <c r="G62" s="15">
        <f t="shared" si="2"/>
        <v>0</v>
      </c>
      <c r="H62" s="15">
        <f t="shared" si="2"/>
        <v>0</v>
      </c>
    </row>
    <row r="63" spans="1:8">
      <c r="A63" s="5" t="s">
        <v>61</v>
      </c>
      <c r="C63" s="14">
        <v>0</v>
      </c>
      <c r="D63" s="14">
        <v>0</v>
      </c>
      <c r="E63" s="15">
        <f t="shared" si="2"/>
        <v>0</v>
      </c>
      <c r="F63" s="15">
        <f t="shared" si="2"/>
        <v>0</v>
      </c>
      <c r="G63" s="15">
        <f t="shared" si="2"/>
        <v>0</v>
      </c>
      <c r="H63" s="15">
        <f t="shared" si="2"/>
        <v>0</v>
      </c>
    </row>
    <row r="64" spans="1:8" s="21" customFormat="1">
      <c r="A64" s="11" t="s">
        <v>62</v>
      </c>
      <c r="B64" s="31"/>
      <c r="C64" s="20">
        <v>67859</v>
      </c>
      <c r="D64" s="20">
        <v>0</v>
      </c>
      <c r="E64" s="24">
        <f>C64+D64</f>
        <v>67859</v>
      </c>
      <c r="F64" s="24">
        <v>133167.5</v>
      </c>
      <c r="G64" s="24">
        <v>133167.5</v>
      </c>
      <c r="H64" s="24">
        <f>G64-C64</f>
        <v>65308.5</v>
      </c>
    </row>
    <row r="65" spans="1:8" s="21" customFormat="1">
      <c r="A65" s="11" t="s">
        <v>63</v>
      </c>
      <c r="B65" s="31"/>
      <c r="C65" s="20"/>
      <c r="D65" s="20">
        <v>0</v>
      </c>
      <c r="E65" s="24">
        <f t="shared" si="2"/>
        <v>0</v>
      </c>
      <c r="F65" s="24">
        <v>0</v>
      </c>
      <c r="G65" s="24">
        <v>0</v>
      </c>
      <c r="H65" s="24">
        <v>0</v>
      </c>
    </row>
    <row r="66" spans="1:8" s="21" customFormat="1">
      <c r="A66" s="32"/>
      <c r="B66" s="33"/>
      <c r="C66" s="20"/>
      <c r="D66" s="20"/>
      <c r="E66" s="24"/>
      <c r="F66" s="26"/>
      <c r="G66" s="26"/>
      <c r="H66" s="26"/>
    </row>
    <row r="67" spans="1:8" s="21" customFormat="1">
      <c r="A67" s="37" t="s">
        <v>64</v>
      </c>
      <c r="B67" s="38"/>
      <c r="C67" s="20">
        <f>SUM(C47+C56+C64+C65)</f>
        <v>867235049.85000002</v>
      </c>
      <c r="D67" s="20">
        <f>SUM(D47+D56+D64+D65)</f>
        <v>275753757.27999997</v>
      </c>
      <c r="E67" s="20">
        <f>SUM(E47+E56+E64+E65)</f>
        <v>1142988807.1300001</v>
      </c>
      <c r="F67" s="20">
        <f t="shared" ref="F67:H67" si="4">SUM(F47+F56+F64+F65)</f>
        <v>852582664.56000006</v>
      </c>
      <c r="G67" s="20">
        <f t="shared" si="4"/>
        <v>852582664.56000006</v>
      </c>
      <c r="H67" s="20">
        <f t="shared" si="4"/>
        <v>-14652385.289999992</v>
      </c>
    </row>
    <row r="68" spans="1:8" s="21" customFormat="1">
      <c r="A68" s="32"/>
      <c r="B68" s="33"/>
      <c r="C68" s="20"/>
      <c r="D68" s="24"/>
      <c r="E68" s="24">
        <f t="shared" si="2"/>
        <v>0</v>
      </c>
      <c r="F68" s="26"/>
      <c r="G68" s="26"/>
      <c r="H68" s="26"/>
    </row>
    <row r="69" spans="1:8" s="21" customFormat="1">
      <c r="A69" s="37" t="s">
        <v>65</v>
      </c>
      <c r="B69" s="38"/>
      <c r="C69" s="20"/>
      <c r="D69" s="24"/>
      <c r="E69" s="24">
        <f t="shared" si="2"/>
        <v>0</v>
      </c>
      <c r="F69" s="26"/>
      <c r="G69" s="26"/>
      <c r="H69" s="26"/>
    </row>
    <row r="70" spans="1:8" s="21" customFormat="1">
      <c r="A70" s="22"/>
      <c r="B70" s="23"/>
      <c r="C70" s="20"/>
      <c r="D70" s="24"/>
      <c r="E70" s="24"/>
      <c r="F70" s="26"/>
      <c r="G70" s="26"/>
      <c r="H70" s="26"/>
    </row>
    <row r="71" spans="1:8" s="21" customFormat="1">
      <c r="A71" s="32"/>
      <c r="B71" s="33"/>
      <c r="C71" s="20"/>
      <c r="D71" s="24"/>
      <c r="E71" s="24"/>
      <c r="F71" s="26"/>
      <c r="G71" s="26"/>
      <c r="H71" s="26"/>
    </row>
    <row r="72" spans="1:8" s="21" customFormat="1">
      <c r="A72" s="37" t="s">
        <v>66</v>
      </c>
      <c r="B72" s="38"/>
      <c r="C72" s="20">
        <f>C42+C67+C69</f>
        <v>7599049891.9800005</v>
      </c>
      <c r="D72" s="20">
        <f>D42+D67+D69</f>
        <v>80540668.370000005</v>
      </c>
      <c r="E72" s="20">
        <f>E42+E67+E69</f>
        <v>7679590560.3500004</v>
      </c>
      <c r="F72" s="20">
        <f t="shared" ref="F72:H72" si="5">F42+F67+F69</f>
        <v>5295486715.5200005</v>
      </c>
      <c r="G72" s="20">
        <f t="shared" si="5"/>
        <v>5295486715.5200005</v>
      </c>
      <c r="H72" s="20">
        <f t="shared" si="5"/>
        <v>-2303563176.46</v>
      </c>
    </row>
    <row r="73" spans="1:8" s="21" customFormat="1">
      <c r="A73" s="32"/>
      <c r="B73" s="33"/>
      <c r="C73" s="20"/>
      <c r="D73" s="24"/>
      <c r="E73" s="24"/>
      <c r="F73" s="26"/>
      <c r="G73" s="26"/>
      <c r="H73" s="26"/>
    </row>
    <row r="74" spans="1:8" s="21" customFormat="1">
      <c r="A74" s="11" t="s">
        <v>11</v>
      </c>
      <c r="B74" s="31"/>
      <c r="C74" s="20"/>
      <c r="D74" s="24"/>
      <c r="E74" s="24"/>
      <c r="F74" s="26"/>
      <c r="G74" s="26"/>
      <c r="H74" s="26"/>
    </row>
    <row r="75" spans="1:8">
      <c r="A75" s="4" t="s">
        <v>12</v>
      </c>
      <c r="C75" s="14">
        <v>0</v>
      </c>
      <c r="D75" s="15"/>
      <c r="E75" s="15"/>
      <c r="F75" s="2"/>
      <c r="G75" s="2"/>
      <c r="H75" s="2"/>
    </row>
    <row r="76" spans="1:8">
      <c r="A76" s="4" t="s">
        <v>13</v>
      </c>
      <c r="C76" s="14">
        <v>0</v>
      </c>
      <c r="D76" s="15"/>
      <c r="E76" s="15"/>
      <c r="F76" s="2"/>
      <c r="G76" s="2"/>
      <c r="H76" s="2"/>
    </row>
    <row r="77" spans="1:8">
      <c r="A77" s="4" t="s">
        <v>67</v>
      </c>
      <c r="C77" s="14"/>
      <c r="D77" s="15"/>
      <c r="E77" s="15"/>
      <c r="F77" s="2"/>
      <c r="G77" s="2"/>
      <c r="H77" s="2"/>
    </row>
    <row r="78" spans="1:8" ht="12.75" thickBot="1">
      <c r="A78" s="12"/>
      <c r="B78" s="13"/>
      <c r="C78" s="19"/>
      <c r="D78" s="16"/>
      <c r="E78" s="16"/>
      <c r="F78" s="3"/>
      <c r="G78" s="3"/>
      <c r="H78" s="3"/>
    </row>
  </sheetData>
  <mergeCells count="27">
    <mergeCell ref="A1:H1"/>
    <mergeCell ref="A2:H2"/>
    <mergeCell ref="A3:H3"/>
    <mergeCell ref="A4:H4"/>
    <mergeCell ref="A6:B8"/>
    <mergeCell ref="C6:G6"/>
    <mergeCell ref="H6:H8"/>
    <mergeCell ref="C7:C8"/>
    <mergeCell ref="D7:D8"/>
    <mergeCell ref="E7:E8"/>
    <mergeCell ref="F7:F8"/>
    <mergeCell ref="G7:G8"/>
    <mergeCell ref="A9:B9"/>
    <mergeCell ref="A72:B72"/>
    <mergeCell ref="E42:E43"/>
    <mergeCell ref="F42:F43"/>
    <mergeCell ref="G42:G43"/>
    <mergeCell ref="A67:B67"/>
    <mergeCell ref="A69:B69"/>
    <mergeCell ref="H42:H43"/>
    <mergeCell ref="A44:B44"/>
    <mergeCell ref="A43:B43"/>
    <mergeCell ref="D42:D43"/>
    <mergeCell ref="A51:B51"/>
    <mergeCell ref="C42:C43"/>
    <mergeCell ref="A42:B42"/>
    <mergeCell ref="A46:B46"/>
  </mergeCells>
  <pageMargins left="0.7" right="0.7" top="0.75" bottom="0.75" header="0.3" footer="0.3"/>
  <pageSetup scale="70" orientation="landscape" verticalDpi="0" r:id="rId1"/>
  <ignoredErrors>
    <ignoredError sqref="E42" formula="1"/>
    <ignoredError sqref="D56:D64 F29:G29" formulaRange="1"/>
    <ignoredError sqref="E56:H6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dcterms:created xsi:type="dcterms:W3CDTF">2018-09-04T19:21:14Z</dcterms:created>
  <dcterms:modified xsi:type="dcterms:W3CDTF">2018-10-30T19:15:23Z</dcterms:modified>
</cp:coreProperties>
</file>