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80" yWindow="-90" windowWidth="20490" windowHeight="6810"/>
  </bookViews>
  <sheets>
    <sheet name="Hoj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"/>
  <c r="H9"/>
  <c r="H160"/>
  <c r="H135"/>
  <c r="H106"/>
  <c r="H105"/>
  <c r="E106"/>
  <c r="E105"/>
  <c r="H80"/>
  <c r="H81"/>
  <c r="H75" s="1"/>
  <c r="H82"/>
  <c r="E82"/>
  <c r="H79"/>
  <c r="H60"/>
  <c r="H59"/>
  <c r="H61"/>
  <c r="E60"/>
  <c r="E59"/>
  <c r="E30"/>
  <c r="E28" s="1"/>
  <c r="E31"/>
  <c r="E32"/>
  <c r="E33"/>
  <c r="E34"/>
  <c r="E35"/>
  <c r="E36"/>
  <c r="E37"/>
  <c r="E29"/>
  <c r="H154"/>
  <c r="E153"/>
  <c r="E152"/>
  <c r="H152" s="1"/>
  <c r="E155"/>
  <c r="H155" s="1"/>
  <c r="H153"/>
  <c r="H55"/>
  <c r="H51"/>
  <c r="H49"/>
  <c r="E57"/>
  <c r="H57" s="1"/>
  <c r="E56"/>
  <c r="H56" s="1"/>
  <c r="E55"/>
  <c r="E54"/>
  <c r="H54" s="1"/>
  <c r="E53"/>
  <c r="H53" s="1"/>
  <c r="E52"/>
  <c r="H52" s="1"/>
  <c r="E51"/>
  <c r="E50"/>
  <c r="E48" s="1"/>
  <c r="E49"/>
  <c r="E47"/>
  <c r="H47" s="1"/>
  <c r="E46"/>
  <c r="E38" s="1"/>
  <c r="E45"/>
  <c r="E44"/>
  <c r="E43"/>
  <c r="E42"/>
  <c r="H42" s="1"/>
  <c r="E41"/>
  <c r="E40"/>
  <c r="E39"/>
  <c r="H46"/>
  <c r="H45"/>
  <c r="H44"/>
  <c r="H43"/>
  <c r="H41"/>
  <c r="H40"/>
  <c r="H39"/>
  <c r="H37"/>
  <c r="H36"/>
  <c r="H35"/>
  <c r="H34"/>
  <c r="H33"/>
  <c r="H32"/>
  <c r="H31"/>
  <c r="H30"/>
  <c r="H29"/>
  <c r="H19"/>
  <c r="E27"/>
  <c r="H27" s="1"/>
  <c r="E26"/>
  <c r="H26" s="1"/>
  <c r="E25"/>
  <c r="H25" s="1"/>
  <c r="E24"/>
  <c r="H24" s="1"/>
  <c r="E23"/>
  <c r="H23" s="1"/>
  <c r="H22"/>
  <c r="E21"/>
  <c r="H21" s="1"/>
  <c r="E20"/>
  <c r="H20" s="1"/>
  <c r="E19"/>
  <c r="H15"/>
  <c r="H16"/>
  <c r="H11"/>
  <c r="E12"/>
  <c r="H12" s="1"/>
  <c r="E13"/>
  <c r="H13" s="1"/>
  <c r="E14"/>
  <c r="H14" s="1"/>
  <c r="E15"/>
  <c r="E16"/>
  <c r="E17"/>
  <c r="H17" s="1"/>
  <c r="E11"/>
  <c r="F28"/>
  <c r="D28"/>
  <c r="C28"/>
  <c r="D151"/>
  <c r="E151"/>
  <c r="F151"/>
  <c r="G151"/>
  <c r="C151"/>
  <c r="D147"/>
  <c r="E147"/>
  <c r="F147"/>
  <c r="G147"/>
  <c r="H147"/>
  <c r="C147"/>
  <c r="D138"/>
  <c r="E138"/>
  <c r="F138"/>
  <c r="G138"/>
  <c r="H138"/>
  <c r="C138"/>
  <c r="D134"/>
  <c r="E134"/>
  <c r="F134"/>
  <c r="G134"/>
  <c r="H134"/>
  <c r="C134"/>
  <c r="D124"/>
  <c r="E124"/>
  <c r="F124"/>
  <c r="G124"/>
  <c r="H124"/>
  <c r="C124"/>
  <c r="D114"/>
  <c r="E114"/>
  <c r="F114"/>
  <c r="G114"/>
  <c r="H114"/>
  <c r="C114"/>
  <c r="D104"/>
  <c r="E104"/>
  <c r="F104"/>
  <c r="G104"/>
  <c r="H104"/>
  <c r="C104"/>
  <c r="D94"/>
  <c r="E94"/>
  <c r="F94"/>
  <c r="G94"/>
  <c r="H94"/>
  <c r="C94"/>
  <c r="D86"/>
  <c r="E86"/>
  <c r="F86"/>
  <c r="G86"/>
  <c r="H86"/>
  <c r="C86"/>
  <c r="D38"/>
  <c r="F38"/>
  <c r="G38"/>
  <c r="C38"/>
  <c r="C71"/>
  <c r="D75"/>
  <c r="E75"/>
  <c r="F75"/>
  <c r="G75"/>
  <c r="C75"/>
  <c r="D62"/>
  <c r="E62"/>
  <c r="F62"/>
  <c r="G62"/>
  <c r="H62"/>
  <c r="C62"/>
  <c r="C58"/>
  <c r="D58"/>
  <c r="E58"/>
  <c r="F58"/>
  <c r="G58"/>
  <c r="D48"/>
  <c r="F48"/>
  <c r="G48"/>
  <c r="C48"/>
  <c r="G28"/>
  <c r="D18"/>
  <c r="E18"/>
  <c r="F18"/>
  <c r="G18"/>
  <c r="C18"/>
  <c r="H28" l="1"/>
  <c r="H151"/>
  <c r="H50"/>
  <c r="H48" s="1"/>
  <c r="H38"/>
  <c r="H18"/>
  <c r="H84"/>
  <c r="C84"/>
  <c r="G84"/>
  <c r="D84"/>
  <c r="E84"/>
  <c r="F84"/>
  <c r="C10"/>
  <c r="C9" s="1"/>
  <c r="C160" s="1"/>
  <c r="D10"/>
  <c r="D9" s="1"/>
  <c r="E10"/>
  <c r="E9" s="1"/>
  <c r="F10"/>
  <c r="F9" s="1"/>
  <c r="G10"/>
  <c r="G9" s="1"/>
  <c r="H10"/>
  <c r="D160" l="1"/>
  <c r="G160"/>
  <c r="F160"/>
  <c r="E160"/>
</calcChain>
</file>

<file path=xl/sharedStrings.xml><?xml version="1.0" encoding="utf-8"?>
<sst xmlns="http://schemas.openxmlformats.org/spreadsheetml/2006/main" count="162" uniqueCount="89">
  <si>
    <t>(PESOS)</t>
  </si>
  <si>
    <t>Aprobado (d)</t>
  </si>
  <si>
    <t>Devengado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</si>
  <si>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</si>
  <si>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</si>
  <si>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</si>
  <si>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</si>
  <si>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</si>
  <si>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</si>
  <si>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</si>
  <si>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</si>
  <si>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</si>
  <si>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</si>
  <si>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</si>
  <si>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</si>
  <si>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</si>
  <si>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</si>
  <si>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</si>
  <si>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</si>
  <si>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</si>
  <si>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</si>
  <si>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</si>
  <si>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</si>
  <si>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</si>
  <si>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</si>
  <si>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</si>
  <si>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</si>
  <si>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</si>
  <si>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</si>
  <si>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</si>
  <si>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</si>
  <si>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</si>
  <si>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</si>
  <si>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</si>
  <si>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</si>
  <si>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</si>
  <si>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</si>
  <si>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</si>
  <si>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</si>
  <si>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</si>
  <si>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</si>
  <si>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</si>
  <si>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</si>
  <si>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</si>
  <si>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</si>
  <si>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</si>
  <si>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</si>
  <si>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</si>
  <si>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</si>
  <si>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</si>
  <si>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</si>
  <si>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</si>
  <si>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</si>
  <si>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</si>
  <si>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</si>
  <si>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</si>
  <si>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</si>
  <si>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</si>
  <si>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</si>
  <si>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</si>
  <si>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</si>
  <si>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</si>
  <si>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</si>
  <si>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</si>
  <si>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</si>
  <si>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</si>
  <si>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</si>
  <si>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</si>
  <si>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</si>
  <si>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</si>
  <si>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</si>
  <si>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</si>
  <si>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</si>
  <si>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</si>
  <si>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</si>
  <si>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</si>
  <si>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</si>
  <si>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</si>
  <si>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</si>
  <si>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</si>
  <si>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</si>
  <si>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</si>
  <si>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</si>
  <si>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</si>
  <si>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</si>
  <si>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</si>
  <si>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Concepto </t>
  </si>
  <si>
    <t>MUNICIPIO DE ZAPOPAN</t>
  </si>
  <si>
    <t>Del 1 de enero al 30 de Septiembre  de 2018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</si>
</sst>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b/>
      <sz val="9"/>
      <color theme="2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3" fontId="4" fillId="0" borderId="5" xfId="1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0" fontId="5" fillId="0" borderId="0" xfId="0" applyFont="1"/>
    <xf numFmtId="43" fontId="2" fillId="0" borderId="7" xfId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43" fontId="3" fillId="0" borderId="0" xfId="0" applyNumberFormat="1" applyFont="1"/>
    <xf numFmtId="43" fontId="2" fillId="0" borderId="6" xfId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37" fontId="6" fillId="2" borderId="21" xfId="1" applyNumberFormat="1" applyFont="1" applyFill="1" applyBorder="1" applyAlignment="1" applyProtection="1">
      <alignment horizontal="center" vertical="center" wrapText="1"/>
    </xf>
    <xf numFmtId="37" fontId="6" fillId="2" borderId="11" xfId="1" applyNumberFormat="1" applyFont="1" applyFill="1" applyBorder="1" applyAlignment="1" applyProtection="1">
      <alignment horizontal="center" vertical="center" wrapText="1"/>
    </xf>
    <xf numFmtId="37" fontId="6" fillId="2" borderId="15" xfId="1" applyNumberFormat="1" applyFont="1" applyFill="1" applyBorder="1" applyAlignment="1" applyProtection="1">
      <alignment horizontal="center" vertical="center" wrapText="1"/>
    </xf>
    <xf numFmtId="37" fontId="6" fillId="2" borderId="3" xfId="1" applyNumberFormat="1" applyFont="1" applyFill="1" applyBorder="1" applyAlignment="1" applyProtection="1">
      <alignment horizontal="center" vertical="center" wrapText="1"/>
    </xf>
    <xf numFmtId="37" fontId="6" fillId="2" borderId="16" xfId="1" applyNumberFormat="1" applyFont="1" applyFill="1" applyBorder="1" applyAlignment="1" applyProtection="1">
      <alignment horizontal="center" vertical="center" wrapText="1"/>
    </xf>
    <xf numFmtId="37" fontId="6" fillId="2" borderId="17" xfId="1" applyNumberFormat="1" applyFont="1" applyFill="1" applyBorder="1" applyAlignment="1" applyProtection="1">
      <alignment horizontal="center" vertical="center" wrapText="1"/>
    </xf>
    <xf numFmtId="37" fontId="6" fillId="2" borderId="18" xfId="1" applyNumberFormat="1" applyFont="1" applyFill="1" applyBorder="1" applyAlignment="1" applyProtection="1">
      <alignment horizontal="center" vertical="center" wrapText="1"/>
    </xf>
    <xf numFmtId="0" fontId="6" fillId="3" borderId="19" xfId="1" applyNumberFormat="1" applyFont="1" applyFill="1" applyBorder="1" applyAlignment="1" applyProtection="1">
      <alignment horizontal="center" vertical="center"/>
    </xf>
    <xf numFmtId="0" fontId="6" fillId="3" borderId="20" xfId="1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43" fontId="2" fillId="0" borderId="7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1757796</xdr:colOff>
      <xdr:row>4</xdr:row>
      <xdr:rowOff>337704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9796" cy="11776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1"/>
  <sheetViews>
    <sheetView tabSelected="1" topLeftCell="B154" zoomScaleNormal="100" workbookViewId="0">
      <selection activeCell="J143" sqref="J143:L143"/>
    </sheetView>
  </sheetViews>
  <sheetFormatPr baseColWidth="10" defaultRowHeight="12"/>
  <cols>
    <col min="1" max="1" width="11.42578125" style="1"/>
    <col min="2" max="2" width="32.85546875" style="1" customWidth="1"/>
    <col min="3" max="3" width="15.85546875" style="1" bestFit="1" customWidth="1"/>
    <col min="4" max="4" width="14.42578125" style="1" bestFit="1" customWidth="1"/>
    <col min="5" max="8" width="15.85546875" style="1" bestFit="1" customWidth="1"/>
    <col min="9" max="9" width="14.140625" style="1" bestFit="1" customWidth="1"/>
    <col min="10" max="11" width="12.85546875" style="1" bestFit="1" customWidth="1"/>
    <col min="12" max="12" width="14.42578125" style="1" customWidth="1"/>
    <col min="13" max="16384" width="11.42578125" style="1"/>
  </cols>
  <sheetData>
    <row r="1" spans="1:9" ht="23.25" customHeight="1">
      <c r="A1" s="28" t="s">
        <v>87</v>
      </c>
      <c r="B1" s="29"/>
      <c r="C1" s="29"/>
      <c r="D1" s="29"/>
      <c r="E1" s="29"/>
      <c r="F1" s="29"/>
      <c r="G1" s="29"/>
      <c r="H1" s="30"/>
    </row>
    <row r="2" spans="1:9" ht="18.75" customHeight="1">
      <c r="A2" s="31" t="s">
        <v>4</v>
      </c>
      <c r="B2" s="32"/>
      <c r="C2" s="32"/>
      <c r="D2" s="32"/>
      <c r="E2" s="32"/>
      <c r="F2" s="32"/>
      <c r="G2" s="32"/>
      <c r="H2" s="33"/>
    </row>
    <row r="3" spans="1:9" ht="11.25" customHeight="1">
      <c r="A3" s="31" t="s">
        <v>5</v>
      </c>
      <c r="B3" s="32"/>
      <c r="C3" s="32"/>
      <c r="D3" s="32"/>
      <c r="E3" s="32"/>
      <c r="F3" s="32"/>
      <c r="G3" s="32"/>
      <c r="H3" s="33"/>
    </row>
    <row r="4" spans="1:9">
      <c r="A4" s="31" t="s">
        <v>88</v>
      </c>
      <c r="B4" s="32"/>
      <c r="C4" s="32"/>
      <c r="D4" s="32"/>
      <c r="E4" s="32"/>
      <c r="F4" s="32"/>
      <c r="G4" s="32"/>
      <c r="H4" s="33"/>
    </row>
    <row r="5" spans="1:9" ht="28.5" customHeight="1" thickBot="1">
      <c r="A5" s="34" t="s">
        <v>0</v>
      </c>
      <c r="B5" s="35"/>
      <c r="C5" s="35"/>
      <c r="D5" s="35"/>
      <c r="E5" s="35"/>
      <c r="F5" s="35"/>
      <c r="G5" s="35"/>
      <c r="H5" s="36"/>
    </row>
    <row r="6" spans="1:9" s="15" customFormat="1" ht="12.75" thickBot="1">
      <c r="A6" s="14"/>
      <c r="B6" s="16"/>
      <c r="C6" s="19"/>
      <c r="D6" s="19"/>
      <c r="E6" s="19"/>
      <c r="F6" s="19"/>
      <c r="G6" s="19"/>
      <c r="H6" s="16"/>
    </row>
    <row r="7" spans="1:9" ht="26.25" customHeight="1">
      <c r="A7" s="37" t="s">
        <v>86</v>
      </c>
      <c r="B7" s="38"/>
      <c r="C7" s="41" t="s">
        <v>6</v>
      </c>
      <c r="D7" s="42"/>
      <c r="E7" s="42"/>
      <c r="F7" s="42"/>
      <c r="G7" s="43"/>
      <c r="H7" s="44" t="s">
        <v>7</v>
      </c>
    </row>
    <row r="8" spans="1:9" ht="28.5" customHeight="1" thickBot="1">
      <c r="A8" s="39"/>
      <c r="B8" s="40"/>
      <c r="C8" s="20" t="s">
        <v>1</v>
      </c>
      <c r="D8" s="21" t="s">
        <v>8</v>
      </c>
      <c r="E8" s="20" t="s">
        <v>9</v>
      </c>
      <c r="F8" s="20" t="s">
        <v>2</v>
      </c>
      <c r="G8" s="20" t="s">
        <v>3</v>
      </c>
      <c r="H8" s="45"/>
    </row>
    <row r="9" spans="1:9" ht="12.75" customHeight="1">
      <c r="A9" s="46" t="s">
        <v>10</v>
      </c>
      <c r="B9" s="47"/>
      <c r="C9" s="13">
        <f>SUM(C10+C18+C28+C38+C48+C58+C62+C75)</f>
        <v>6749302976.9099998</v>
      </c>
      <c r="D9" s="13">
        <f t="shared" ref="D9:G9" si="0">SUM(D10+D18+D28+D38+D48+D58+D62+D75)</f>
        <v>-106593149.84000006</v>
      </c>
      <c r="E9" s="13">
        <f t="shared" si="0"/>
        <v>6642709827.0699997</v>
      </c>
      <c r="F9" s="13">
        <f t="shared" si="0"/>
        <v>4931899580.2399998</v>
      </c>
      <c r="G9" s="13">
        <f t="shared" si="0"/>
        <v>4551933815.289999</v>
      </c>
      <c r="H9" s="13">
        <f>SUM(H10+H18+H28+H38+H48+H62+H75+H58)</f>
        <v>1710810246.8300004</v>
      </c>
    </row>
    <row r="10" spans="1:9" s="12" customFormat="1">
      <c r="A10" s="26" t="s">
        <v>11</v>
      </c>
      <c r="B10" s="27"/>
      <c r="C10" s="7">
        <f t="shared" ref="C10:H10" si="1">SUM(C11:C17)</f>
        <v>3250162500.4099998</v>
      </c>
      <c r="D10" s="7">
        <f t="shared" si="1"/>
        <v>-135870771.93000001</v>
      </c>
      <c r="E10" s="7">
        <f t="shared" si="1"/>
        <v>3114291728.48</v>
      </c>
      <c r="F10" s="7">
        <f t="shared" si="1"/>
        <v>2250904292.6099997</v>
      </c>
      <c r="G10" s="7">
        <f t="shared" si="1"/>
        <v>2237979997.6499996</v>
      </c>
      <c r="H10" s="7">
        <f t="shared" si="1"/>
        <v>863387435.87</v>
      </c>
    </row>
    <row r="11" spans="1:9">
      <c r="A11" s="2" t="s">
        <v>12</v>
      </c>
      <c r="B11" s="17"/>
      <c r="C11" s="5">
        <v>1630223921.1099999</v>
      </c>
      <c r="D11" s="6">
        <v>-55319807.57</v>
      </c>
      <c r="E11" s="6">
        <f>SUM(C11:D11)</f>
        <v>1574904113.54</v>
      </c>
      <c r="F11" s="6">
        <v>1101280539.54</v>
      </c>
      <c r="G11" s="6">
        <v>1101280539.54</v>
      </c>
      <c r="H11" s="6">
        <f>SUM(E11-F11)</f>
        <v>473623574</v>
      </c>
      <c r="I11" s="22"/>
    </row>
    <row r="12" spans="1:9">
      <c r="A12" s="2" t="s">
        <v>13</v>
      </c>
      <c r="B12" s="17"/>
      <c r="C12" s="5">
        <v>118497760</v>
      </c>
      <c r="D12" s="6">
        <v>103600000</v>
      </c>
      <c r="E12" s="6">
        <f t="shared" ref="E12:E27" si="2">SUM(C12:D12)</f>
        <v>222097760</v>
      </c>
      <c r="F12" s="6">
        <v>203329458.41</v>
      </c>
      <c r="G12" s="6">
        <v>203329458.41</v>
      </c>
      <c r="H12" s="6">
        <f t="shared" ref="H12:H61" si="3">SUM(E12-F12)</f>
        <v>18768301.590000004</v>
      </c>
      <c r="I12" s="22"/>
    </row>
    <row r="13" spans="1:9">
      <c r="A13" s="2" t="s">
        <v>14</v>
      </c>
      <c r="B13" s="17"/>
      <c r="C13" s="5">
        <v>341818148.23000002</v>
      </c>
      <c r="D13" s="6">
        <v>-95886878.049999997</v>
      </c>
      <c r="E13" s="6">
        <f t="shared" si="2"/>
        <v>245931270.18000001</v>
      </c>
      <c r="F13" s="6">
        <v>149054396.36000001</v>
      </c>
      <c r="G13" s="6">
        <v>149054396.36000001</v>
      </c>
      <c r="H13" s="6">
        <f t="shared" si="3"/>
        <v>96876873.819999993</v>
      </c>
    </row>
    <row r="14" spans="1:9">
      <c r="A14" s="2" t="s">
        <v>15</v>
      </c>
      <c r="B14" s="17"/>
      <c r="C14" s="5">
        <v>531908431.13999999</v>
      </c>
      <c r="D14" s="6">
        <v>-41062388.68</v>
      </c>
      <c r="E14" s="6">
        <f t="shared" si="2"/>
        <v>490846042.45999998</v>
      </c>
      <c r="F14" s="6">
        <v>354278396.17000002</v>
      </c>
      <c r="G14" s="6">
        <v>341401242.56999999</v>
      </c>
      <c r="H14" s="6">
        <f t="shared" si="3"/>
        <v>136567646.28999996</v>
      </c>
    </row>
    <row r="15" spans="1:9">
      <c r="A15" s="2" t="s">
        <v>16</v>
      </c>
      <c r="B15" s="17"/>
      <c r="C15" s="5">
        <v>510508039.93000001</v>
      </c>
      <c r="D15" s="6">
        <v>19745292.640000001</v>
      </c>
      <c r="E15" s="6">
        <f t="shared" si="2"/>
        <v>530253332.56999999</v>
      </c>
      <c r="F15" s="6">
        <v>400144256.93000001</v>
      </c>
      <c r="G15" s="6">
        <v>400097115.56999999</v>
      </c>
      <c r="H15" s="6">
        <f t="shared" si="3"/>
        <v>130109075.63999999</v>
      </c>
    </row>
    <row r="16" spans="1:9">
      <c r="A16" s="2" t="s">
        <v>17</v>
      </c>
      <c r="B16" s="17"/>
      <c r="C16" s="5">
        <v>72706200</v>
      </c>
      <c r="D16" s="6">
        <v>-72706200</v>
      </c>
      <c r="E16" s="6">
        <f t="shared" si="2"/>
        <v>0</v>
      </c>
      <c r="F16" s="6">
        <v>0</v>
      </c>
      <c r="G16" s="6">
        <v>0</v>
      </c>
      <c r="H16" s="6">
        <f t="shared" si="3"/>
        <v>0</v>
      </c>
    </row>
    <row r="17" spans="1:8">
      <c r="A17" s="2" t="s">
        <v>18</v>
      </c>
      <c r="B17" s="17"/>
      <c r="C17" s="5">
        <v>44500000</v>
      </c>
      <c r="D17" s="6">
        <v>5759209.7300000004</v>
      </c>
      <c r="E17" s="6">
        <f t="shared" si="2"/>
        <v>50259209.730000004</v>
      </c>
      <c r="F17" s="6">
        <v>42817245.200000003</v>
      </c>
      <c r="G17" s="6">
        <v>42817245.200000003</v>
      </c>
      <c r="H17" s="6">
        <f t="shared" si="3"/>
        <v>7441964.5300000012</v>
      </c>
    </row>
    <row r="18" spans="1:8" s="12" customFormat="1">
      <c r="A18" s="26" t="s">
        <v>19</v>
      </c>
      <c r="B18" s="27"/>
      <c r="C18" s="7">
        <f>SUM(C19:C27)</f>
        <v>383216439.95999998</v>
      </c>
      <c r="D18" s="7">
        <f t="shared" ref="D18:H18" si="4">SUM(D19:D27)</f>
        <v>25033571.290000007</v>
      </c>
      <c r="E18" s="7">
        <f t="shared" si="4"/>
        <v>408250011.25</v>
      </c>
      <c r="F18" s="7">
        <f t="shared" si="4"/>
        <v>219089217.89999998</v>
      </c>
      <c r="G18" s="7">
        <f t="shared" si="4"/>
        <v>199432799.41999999</v>
      </c>
      <c r="H18" s="7">
        <f t="shared" si="4"/>
        <v>189160793.35000002</v>
      </c>
    </row>
    <row r="19" spans="1:8">
      <c r="A19" s="2" t="s">
        <v>20</v>
      </c>
      <c r="B19" s="17"/>
      <c r="C19" s="5">
        <v>21065864.300000001</v>
      </c>
      <c r="D19" s="6">
        <v>-1529230.59</v>
      </c>
      <c r="E19" s="6">
        <f t="shared" si="2"/>
        <v>19536633.710000001</v>
      </c>
      <c r="F19" s="6">
        <v>11258302.970000001</v>
      </c>
      <c r="G19" s="6">
        <v>9883152.3599999994</v>
      </c>
      <c r="H19" s="6">
        <f t="shared" si="3"/>
        <v>8278330.7400000002</v>
      </c>
    </row>
    <row r="20" spans="1:8">
      <c r="A20" s="2" t="s">
        <v>21</v>
      </c>
      <c r="B20" s="17"/>
      <c r="C20" s="5">
        <v>12102983.9</v>
      </c>
      <c r="D20" s="6">
        <v>-1435136.67</v>
      </c>
      <c r="E20" s="6">
        <f t="shared" si="2"/>
        <v>10667847.23</v>
      </c>
      <c r="F20" s="6">
        <v>4831089.78</v>
      </c>
      <c r="G20" s="6">
        <v>4598881.9000000004</v>
      </c>
      <c r="H20" s="6">
        <f t="shared" si="3"/>
        <v>5836757.4500000002</v>
      </c>
    </row>
    <row r="21" spans="1:8">
      <c r="A21" s="2" t="s">
        <v>22</v>
      </c>
      <c r="B21" s="17"/>
      <c r="C21" s="5">
        <v>213500</v>
      </c>
      <c r="D21" s="6">
        <v>-200000</v>
      </c>
      <c r="E21" s="6">
        <f t="shared" si="2"/>
        <v>13500</v>
      </c>
      <c r="F21" s="6">
        <v>0</v>
      </c>
      <c r="G21" s="6">
        <v>0</v>
      </c>
      <c r="H21" s="6">
        <f t="shared" si="3"/>
        <v>13500</v>
      </c>
    </row>
    <row r="22" spans="1:8">
      <c r="A22" s="2" t="s">
        <v>23</v>
      </c>
      <c r="B22" s="17"/>
      <c r="C22" s="5">
        <v>55637381.520000003</v>
      </c>
      <c r="D22" s="6">
        <v>65872438.100000001</v>
      </c>
      <c r="E22" s="6">
        <v>121509819.62</v>
      </c>
      <c r="F22" s="6">
        <v>42414527.670000002</v>
      </c>
      <c r="G22" s="6">
        <v>37368993.130000003</v>
      </c>
      <c r="H22" s="6">
        <f t="shared" si="3"/>
        <v>79095291.950000003</v>
      </c>
    </row>
    <row r="23" spans="1:8">
      <c r="A23" s="2" t="s">
        <v>24</v>
      </c>
      <c r="B23" s="17"/>
      <c r="C23" s="5">
        <v>26138690.949999999</v>
      </c>
      <c r="D23" s="6">
        <v>-14286023.380000001</v>
      </c>
      <c r="E23" s="6">
        <f t="shared" si="2"/>
        <v>11852667.569999998</v>
      </c>
      <c r="F23" s="6">
        <v>7429608.5599999996</v>
      </c>
      <c r="G23" s="6">
        <v>5686168.5099999998</v>
      </c>
      <c r="H23" s="6">
        <f t="shared" si="3"/>
        <v>4423059.0099999988</v>
      </c>
    </row>
    <row r="24" spans="1:8">
      <c r="A24" s="2" t="s">
        <v>25</v>
      </c>
      <c r="B24" s="17"/>
      <c r="C24" s="5">
        <v>150915589.97999999</v>
      </c>
      <c r="D24" s="6">
        <v>-862550.48</v>
      </c>
      <c r="E24" s="6">
        <f t="shared" si="2"/>
        <v>150053039.5</v>
      </c>
      <c r="F24" s="6">
        <v>115284115.36</v>
      </c>
      <c r="G24" s="6">
        <v>115284115.36</v>
      </c>
      <c r="H24" s="6">
        <f t="shared" si="3"/>
        <v>34768924.140000001</v>
      </c>
    </row>
    <row r="25" spans="1:8">
      <c r="A25" s="2" t="s">
        <v>26</v>
      </c>
      <c r="B25" s="17"/>
      <c r="C25" s="5">
        <v>21406804.52</v>
      </c>
      <c r="D25" s="6">
        <v>13879543.1</v>
      </c>
      <c r="E25" s="6">
        <f t="shared" si="2"/>
        <v>35286347.619999997</v>
      </c>
      <c r="F25" s="6">
        <v>6096884.2000000002</v>
      </c>
      <c r="G25" s="6">
        <v>4094354.93</v>
      </c>
      <c r="H25" s="6">
        <f t="shared" si="3"/>
        <v>29189463.419999998</v>
      </c>
    </row>
    <row r="26" spans="1:8">
      <c r="A26" s="2" t="s">
        <v>27</v>
      </c>
      <c r="B26" s="17"/>
      <c r="C26" s="5">
        <v>25510000</v>
      </c>
      <c r="D26" s="6">
        <v>-25330000</v>
      </c>
      <c r="E26" s="6">
        <f t="shared" si="2"/>
        <v>180000</v>
      </c>
      <c r="F26" s="6">
        <v>0</v>
      </c>
      <c r="G26" s="6">
        <v>0</v>
      </c>
      <c r="H26" s="6">
        <f t="shared" si="3"/>
        <v>180000</v>
      </c>
    </row>
    <row r="27" spans="1:8">
      <c r="A27" s="2" t="s">
        <v>28</v>
      </c>
      <c r="B27" s="17"/>
      <c r="C27" s="5">
        <v>70225624.790000007</v>
      </c>
      <c r="D27" s="6">
        <v>-11075468.789999999</v>
      </c>
      <c r="E27" s="6">
        <f t="shared" si="2"/>
        <v>59150156.000000007</v>
      </c>
      <c r="F27" s="6">
        <v>31774689.359999999</v>
      </c>
      <c r="G27" s="6">
        <v>22517133.23</v>
      </c>
      <c r="H27" s="6">
        <f t="shared" si="3"/>
        <v>27375466.640000008</v>
      </c>
    </row>
    <row r="28" spans="1:8" s="12" customFormat="1">
      <c r="A28" s="26" t="s">
        <v>29</v>
      </c>
      <c r="B28" s="27"/>
      <c r="C28" s="7">
        <f t="shared" ref="C28:H28" si="5">SUM(C29:C37)</f>
        <v>888157370.19999993</v>
      </c>
      <c r="D28" s="7">
        <f t="shared" si="5"/>
        <v>-128777310.03</v>
      </c>
      <c r="E28" s="7">
        <f t="shared" si="5"/>
        <v>759380060.17000008</v>
      </c>
      <c r="F28" s="7">
        <f t="shared" si="5"/>
        <v>508244771.78000009</v>
      </c>
      <c r="G28" s="7">
        <f t="shared" si="5"/>
        <v>457964643.41000009</v>
      </c>
      <c r="H28" s="7">
        <f t="shared" si="5"/>
        <v>251135288.39000002</v>
      </c>
    </row>
    <row r="29" spans="1:8">
      <c r="A29" s="2" t="s">
        <v>30</v>
      </c>
      <c r="B29" s="17"/>
      <c r="C29" s="5">
        <v>49422974.82</v>
      </c>
      <c r="D29" s="6">
        <v>31239206.59</v>
      </c>
      <c r="E29" s="6">
        <f>SUM(C29:D29)</f>
        <v>80662181.409999996</v>
      </c>
      <c r="F29" s="6">
        <v>49858114.799999997</v>
      </c>
      <c r="G29" s="6">
        <v>49084910.25</v>
      </c>
      <c r="H29" s="6">
        <f t="shared" si="3"/>
        <v>30804066.609999999</v>
      </c>
    </row>
    <row r="30" spans="1:8">
      <c r="A30" s="2" t="s">
        <v>31</v>
      </c>
      <c r="B30" s="17"/>
      <c r="C30" s="5">
        <v>292284457.99000001</v>
      </c>
      <c r="D30" s="6">
        <v>-85072156.109999999</v>
      </c>
      <c r="E30" s="6">
        <f t="shared" ref="E30:E37" si="6">SUM(C30:D30)</f>
        <v>207212301.88</v>
      </c>
      <c r="F30" s="6">
        <v>176951371.94999999</v>
      </c>
      <c r="G30" s="6">
        <v>137237375.30000001</v>
      </c>
      <c r="H30" s="6">
        <f t="shared" si="3"/>
        <v>30260929.930000007</v>
      </c>
    </row>
    <row r="31" spans="1:8">
      <c r="A31" s="2" t="s">
        <v>32</v>
      </c>
      <c r="B31" s="17"/>
      <c r="C31" s="5">
        <v>134435506</v>
      </c>
      <c r="D31" s="6">
        <v>23173233.210000001</v>
      </c>
      <c r="E31" s="6">
        <f t="shared" si="6"/>
        <v>157608739.21000001</v>
      </c>
      <c r="F31" s="6">
        <v>124436726.8</v>
      </c>
      <c r="G31" s="6">
        <v>128419571.87</v>
      </c>
      <c r="H31" s="6">
        <f t="shared" si="3"/>
        <v>33172012.410000011</v>
      </c>
    </row>
    <row r="32" spans="1:8">
      <c r="A32" s="2" t="s">
        <v>33</v>
      </c>
      <c r="B32" s="17"/>
      <c r="C32" s="5">
        <v>87161250</v>
      </c>
      <c r="D32" s="6">
        <v>-16115461.07</v>
      </c>
      <c r="E32" s="6">
        <f t="shared" si="6"/>
        <v>71045788.930000007</v>
      </c>
      <c r="F32" s="6">
        <v>49131537.18</v>
      </c>
      <c r="G32" s="6">
        <v>48100718.530000001</v>
      </c>
      <c r="H32" s="6">
        <f t="shared" si="3"/>
        <v>21914251.750000007</v>
      </c>
    </row>
    <row r="33" spans="1:8">
      <c r="A33" s="2" t="s">
        <v>34</v>
      </c>
      <c r="B33" s="17"/>
      <c r="C33" s="5">
        <v>159493639.94</v>
      </c>
      <c r="D33" s="6">
        <v>-36535150.909999996</v>
      </c>
      <c r="E33" s="6">
        <f t="shared" si="6"/>
        <v>122958489.03</v>
      </c>
      <c r="F33" s="6">
        <v>51724354.600000001</v>
      </c>
      <c r="G33" s="6">
        <v>49303041.460000001</v>
      </c>
      <c r="H33" s="6">
        <f t="shared" si="3"/>
        <v>71234134.430000007</v>
      </c>
    </row>
    <row r="34" spans="1:8">
      <c r="A34" s="2" t="s">
        <v>35</v>
      </c>
      <c r="B34" s="17"/>
      <c r="C34" s="5">
        <v>59366400</v>
      </c>
      <c r="D34" s="6">
        <v>-10612069.9</v>
      </c>
      <c r="E34" s="6">
        <f t="shared" si="6"/>
        <v>48754330.100000001</v>
      </c>
      <c r="F34" s="6">
        <v>26459375.120000001</v>
      </c>
      <c r="G34" s="6">
        <v>20712012.129999999</v>
      </c>
      <c r="H34" s="6">
        <f t="shared" si="3"/>
        <v>22294954.98</v>
      </c>
    </row>
    <row r="35" spans="1:8">
      <c r="A35" s="2" t="s">
        <v>36</v>
      </c>
      <c r="B35" s="17"/>
      <c r="C35" s="5">
        <v>3393109.8</v>
      </c>
      <c r="D35" s="6">
        <v>-176850.23</v>
      </c>
      <c r="E35" s="6">
        <f t="shared" si="6"/>
        <v>3216259.57</v>
      </c>
      <c r="F35" s="6">
        <v>654305.73</v>
      </c>
      <c r="G35" s="6">
        <v>654305.73</v>
      </c>
      <c r="H35" s="6">
        <f t="shared" si="3"/>
        <v>2561953.84</v>
      </c>
    </row>
    <row r="36" spans="1:8">
      <c r="A36" s="2" t="s">
        <v>37</v>
      </c>
      <c r="B36" s="17"/>
      <c r="C36" s="5">
        <v>57609111.649999999</v>
      </c>
      <c r="D36" s="6">
        <v>-13087838.609999999</v>
      </c>
      <c r="E36" s="6">
        <f t="shared" si="6"/>
        <v>44521273.039999999</v>
      </c>
      <c r="F36" s="6">
        <v>17387638.059999999</v>
      </c>
      <c r="G36" s="6">
        <v>13536566.470000001</v>
      </c>
      <c r="H36" s="6">
        <f t="shared" si="3"/>
        <v>27133634.98</v>
      </c>
    </row>
    <row r="37" spans="1:8">
      <c r="A37" s="2" t="s">
        <v>38</v>
      </c>
      <c r="B37" s="17"/>
      <c r="C37" s="5">
        <v>44990920</v>
      </c>
      <c r="D37" s="6">
        <v>-21590223</v>
      </c>
      <c r="E37" s="6">
        <f t="shared" si="6"/>
        <v>23400697</v>
      </c>
      <c r="F37" s="6">
        <v>11641347.539999999</v>
      </c>
      <c r="G37" s="6">
        <v>10916141.67</v>
      </c>
      <c r="H37" s="6">
        <f t="shared" si="3"/>
        <v>11759349.460000001</v>
      </c>
    </row>
    <row r="38" spans="1:8" s="12" customFormat="1">
      <c r="A38" s="26" t="s">
        <v>39</v>
      </c>
      <c r="B38" s="27"/>
      <c r="C38" s="7">
        <f>SUM(C39:C47)</f>
        <v>1175918762.1999998</v>
      </c>
      <c r="D38" s="7">
        <f t="shared" ref="D38:H38" si="7">SUM(D39:D47)</f>
        <v>-34806921.810000002</v>
      </c>
      <c r="E38" s="7">
        <f t="shared" si="7"/>
        <v>1141111840.3900001</v>
      </c>
      <c r="F38" s="7">
        <f t="shared" si="7"/>
        <v>943713120.22000003</v>
      </c>
      <c r="G38" s="7">
        <f t="shared" si="7"/>
        <v>758721335.25999987</v>
      </c>
      <c r="H38" s="7">
        <f t="shared" si="7"/>
        <v>197398720.16999999</v>
      </c>
    </row>
    <row r="39" spans="1:8">
      <c r="A39" s="2" t="s">
        <v>40</v>
      </c>
      <c r="B39" s="17"/>
      <c r="C39" s="5">
        <v>31800218.649999999</v>
      </c>
      <c r="D39" s="6">
        <v>-3376960</v>
      </c>
      <c r="E39" s="6">
        <f t="shared" ref="E39:E60" si="8">SUM(C39:D39)</f>
        <v>28423258.649999999</v>
      </c>
      <c r="F39" s="6">
        <v>28423258.649999999</v>
      </c>
      <c r="G39" s="6">
        <v>20831218.649999999</v>
      </c>
      <c r="H39" s="6">
        <f t="shared" si="3"/>
        <v>0</v>
      </c>
    </row>
    <row r="40" spans="1:8">
      <c r="A40" s="2" t="s">
        <v>41</v>
      </c>
      <c r="B40" s="17"/>
      <c r="C40" s="5">
        <v>726250000</v>
      </c>
      <c r="D40" s="6">
        <v>17484920</v>
      </c>
      <c r="E40" s="6">
        <f t="shared" si="8"/>
        <v>743734920</v>
      </c>
      <c r="F40" s="6">
        <v>661582912.63</v>
      </c>
      <c r="G40" s="6">
        <v>554889962.22000003</v>
      </c>
      <c r="H40" s="6">
        <f t="shared" si="3"/>
        <v>82152007.370000005</v>
      </c>
    </row>
    <row r="41" spans="1:8">
      <c r="A41" s="2" t="s">
        <v>42</v>
      </c>
      <c r="B41" s="17"/>
      <c r="C41" s="5">
        <v>26323433.550000001</v>
      </c>
      <c r="D41" s="6">
        <v>-9237516.3300000001</v>
      </c>
      <c r="E41" s="6">
        <f t="shared" si="8"/>
        <v>17085917.219999999</v>
      </c>
      <c r="F41" s="6">
        <v>24630.09</v>
      </c>
      <c r="G41" s="6">
        <v>14166.66</v>
      </c>
      <c r="H41" s="6">
        <f t="shared" si="3"/>
        <v>17061287.129999999</v>
      </c>
    </row>
    <row r="42" spans="1:8">
      <c r="A42" s="2" t="s">
        <v>43</v>
      </c>
      <c r="B42" s="17"/>
      <c r="C42" s="5">
        <v>265408874</v>
      </c>
      <c r="D42" s="6">
        <v>-25305209.129999999</v>
      </c>
      <c r="E42" s="6">
        <f t="shared" si="8"/>
        <v>240103664.87</v>
      </c>
      <c r="F42" s="6">
        <v>187768698.96000001</v>
      </c>
      <c r="G42" s="6">
        <v>120976271.81</v>
      </c>
      <c r="H42" s="6">
        <f t="shared" si="3"/>
        <v>52334965.909999996</v>
      </c>
    </row>
    <row r="43" spans="1:8">
      <c r="A43" s="2" t="s">
        <v>44</v>
      </c>
      <c r="B43" s="17"/>
      <c r="C43" s="5">
        <v>0</v>
      </c>
      <c r="D43" s="6">
        <v>0</v>
      </c>
      <c r="E43" s="6">
        <f t="shared" si="8"/>
        <v>0</v>
      </c>
      <c r="F43" s="6">
        <v>0</v>
      </c>
      <c r="G43" s="6">
        <v>0</v>
      </c>
      <c r="H43" s="6">
        <f t="shared" si="3"/>
        <v>0</v>
      </c>
    </row>
    <row r="44" spans="1:8">
      <c r="A44" s="2" t="s">
        <v>45</v>
      </c>
      <c r="B44" s="17"/>
      <c r="C44" s="5">
        <v>43436236</v>
      </c>
      <c r="D44" s="6">
        <v>-42730053</v>
      </c>
      <c r="E44" s="6">
        <f t="shared" si="8"/>
        <v>706183</v>
      </c>
      <c r="F44" s="6">
        <v>0</v>
      </c>
      <c r="G44" s="6">
        <v>0</v>
      </c>
      <c r="H44" s="6">
        <f t="shared" si="3"/>
        <v>706183</v>
      </c>
    </row>
    <row r="45" spans="1:8">
      <c r="A45" s="2" t="s">
        <v>46</v>
      </c>
      <c r="B45" s="17"/>
      <c r="C45" s="5">
        <v>0</v>
      </c>
      <c r="D45" s="6">
        <v>0</v>
      </c>
      <c r="E45" s="6">
        <f t="shared" si="8"/>
        <v>0</v>
      </c>
      <c r="F45" s="6">
        <v>0</v>
      </c>
      <c r="G45" s="6">
        <v>0</v>
      </c>
      <c r="H45" s="6">
        <f t="shared" si="3"/>
        <v>0</v>
      </c>
    </row>
    <row r="46" spans="1:8">
      <c r="A46" s="2" t="s">
        <v>47</v>
      </c>
      <c r="B46" s="17"/>
      <c r="C46" s="5">
        <v>79515000</v>
      </c>
      <c r="D46" s="6">
        <v>28530073</v>
      </c>
      <c r="E46" s="6">
        <f t="shared" si="8"/>
        <v>108045073</v>
      </c>
      <c r="F46" s="6">
        <v>62900796.240000002</v>
      </c>
      <c r="G46" s="6">
        <v>58996892.270000003</v>
      </c>
      <c r="H46" s="6">
        <f t="shared" si="3"/>
        <v>45144276.759999998</v>
      </c>
    </row>
    <row r="47" spans="1:8">
      <c r="A47" s="2" t="s">
        <v>48</v>
      </c>
      <c r="B47" s="17"/>
      <c r="C47" s="5">
        <v>3185000</v>
      </c>
      <c r="D47" s="6">
        <v>-172176.35</v>
      </c>
      <c r="E47" s="6">
        <f t="shared" si="8"/>
        <v>3012823.65</v>
      </c>
      <c r="F47" s="6">
        <v>3012823.65</v>
      </c>
      <c r="G47" s="6">
        <v>3012823.65</v>
      </c>
      <c r="H47" s="6">
        <f t="shared" si="3"/>
        <v>0</v>
      </c>
    </row>
    <row r="48" spans="1:8" s="12" customFormat="1">
      <c r="A48" s="26" t="s">
        <v>49</v>
      </c>
      <c r="B48" s="27"/>
      <c r="C48" s="7">
        <f>SUM(C49:C57)</f>
        <v>182157935.70000002</v>
      </c>
      <c r="D48" s="7">
        <f t="shared" ref="D48:H48" si="9">SUM(D49:D57)</f>
        <v>48093430.079999998</v>
      </c>
      <c r="E48" s="7">
        <f t="shared" si="9"/>
        <v>230251365.77999997</v>
      </c>
      <c r="F48" s="7">
        <f t="shared" si="9"/>
        <v>117363242.39</v>
      </c>
      <c r="G48" s="7">
        <f t="shared" si="9"/>
        <v>81163740.50999999</v>
      </c>
      <c r="H48" s="7">
        <f t="shared" si="9"/>
        <v>112888123.39</v>
      </c>
    </row>
    <row r="49" spans="1:8">
      <c r="A49" s="2" t="s">
        <v>50</v>
      </c>
      <c r="B49" s="17"/>
      <c r="C49" s="5">
        <v>51025022.719999999</v>
      </c>
      <c r="D49" s="6">
        <v>1061729.53</v>
      </c>
      <c r="E49" s="6">
        <f t="shared" si="8"/>
        <v>52086752.25</v>
      </c>
      <c r="F49" s="6">
        <v>32250325.77</v>
      </c>
      <c r="G49" s="6">
        <v>26812782.379999999</v>
      </c>
      <c r="H49" s="6">
        <f t="shared" si="3"/>
        <v>19836426.48</v>
      </c>
    </row>
    <row r="50" spans="1:8">
      <c r="A50" s="2" t="s">
        <v>51</v>
      </c>
      <c r="B50" s="17"/>
      <c r="C50" s="5">
        <v>6636729.8099999996</v>
      </c>
      <c r="D50" s="6">
        <v>-874242.75</v>
      </c>
      <c r="E50" s="6">
        <f t="shared" si="8"/>
        <v>5762487.0599999996</v>
      </c>
      <c r="F50" s="6">
        <v>506856.43</v>
      </c>
      <c r="G50" s="6">
        <v>506856.43</v>
      </c>
      <c r="H50" s="6">
        <f t="shared" si="3"/>
        <v>5255630.63</v>
      </c>
    </row>
    <row r="51" spans="1:8">
      <c r="A51" s="2" t="s">
        <v>52</v>
      </c>
      <c r="B51" s="17"/>
      <c r="C51" s="5">
        <v>944045.34</v>
      </c>
      <c r="D51" s="6">
        <v>1065807.96</v>
      </c>
      <c r="E51" s="6">
        <f t="shared" si="8"/>
        <v>2009853.2999999998</v>
      </c>
      <c r="F51" s="6">
        <v>140339.28</v>
      </c>
      <c r="G51" s="6">
        <v>140339.28</v>
      </c>
      <c r="H51" s="6">
        <f t="shared" si="3"/>
        <v>1869514.0199999998</v>
      </c>
    </row>
    <row r="52" spans="1:8">
      <c r="A52" s="2" t="s">
        <v>53</v>
      </c>
      <c r="B52" s="17"/>
      <c r="C52" s="5">
        <v>16147184.810000001</v>
      </c>
      <c r="D52" s="6">
        <v>5690043.54</v>
      </c>
      <c r="E52" s="6">
        <f t="shared" si="8"/>
        <v>21837228.350000001</v>
      </c>
      <c r="F52" s="6">
        <v>14035215.34</v>
      </c>
      <c r="G52" s="6">
        <v>12161583.539999999</v>
      </c>
      <c r="H52" s="6">
        <f t="shared" si="3"/>
        <v>7802013.0100000016</v>
      </c>
    </row>
    <row r="53" spans="1:8">
      <c r="A53" s="2" t="s">
        <v>54</v>
      </c>
      <c r="B53" s="17"/>
      <c r="C53" s="5">
        <v>0</v>
      </c>
      <c r="D53" s="6">
        <v>6651500</v>
      </c>
      <c r="E53" s="6">
        <f t="shared" si="8"/>
        <v>6651500</v>
      </c>
      <c r="F53" s="6">
        <v>0</v>
      </c>
      <c r="G53" s="6">
        <v>0</v>
      </c>
      <c r="H53" s="6">
        <f t="shared" si="3"/>
        <v>6651500</v>
      </c>
    </row>
    <row r="54" spans="1:8">
      <c r="A54" s="2" t="s">
        <v>55</v>
      </c>
      <c r="B54" s="17"/>
      <c r="C54" s="5">
        <v>80973498.780000001</v>
      </c>
      <c r="D54" s="6">
        <v>11694005.77</v>
      </c>
      <c r="E54" s="6">
        <f t="shared" si="8"/>
        <v>92667504.549999997</v>
      </c>
      <c r="F54" s="6">
        <v>40796531.82</v>
      </c>
      <c r="G54" s="6">
        <v>11959825.130000001</v>
      </c>
      <c r="H54" s="6">
        <f t="shared" si="3"/>
        <v>51870972.729999997</v>
      </c>
    </row>
    <row r="55" spans="1:8">
      <c r="A55" s="2" t="s">
        <v>56</v>
      </c>
      <c r="B55" s="17"/>
      <c r="C55" s="5"/>
      <c r="D55" s="6"/>
      <c r="E55" s="6">
        <f t="shared" si="8"/>
        <v>0</v>
      </c>
      <c r="F55" s="6"/>
      <c r="G55" s="6"/>
      <c r="H55" s="6">
        <f t="shared" si="3"/>
        <v>0</v>
      </c>
    </row>
    <row r="56" spans="1:8">
      <c r="A56" s="2" t="s">
        <v>57</v>
      </c>
      <c r="B56" s="17"/>
      <c r="C56" s="5">
        <v>0</v>
      </c>
      <c r="D56" s="6">
        <v>5100587</v>
      </c>
      <c r="E56" s="6">
        <f t="shared" si="8"/>
        <v>5100587</v>
      </c>
      <c r="F56" s="6">
        <v>5004000</v>
      </c>
      <c r="G56" s="6">
        <v>5004000</v>
      </c>
      <c r="H56" s="6">
        <f t="shared" si="3"/>
        <v>96587</v>
      </c>
    </row>
    <row r="57" spans="1:8">
      <c r="A57" s="2" t="s">
        <v>58</v>
      </c>
      <c r="B57" s="17"/>
      <c r="C57" s="5">
        <v>26431454.239999998</v>
      </c>
      <c r="D57" s="6">
        <v>17703999.030000001</v>
      </c>
      <c r="E57" s="6">
        <f t="shared" si="8"/>
        <v>44135453.269999996</v>
      </c>
      <c r="F57" s="6">
        <v>24629973.75</v>
      </c>
      <c r="G57" s="6">
        <v>24578353.75</v>
      </c>
      <c r="H57" s="6">
        <f t="shared" si="3"/>
        <v>19505479.519999996</v>
      </c>
    </row>
    <row r="58" spans="1:8" s="12" customFormat="1">
      <c r="A58" s="26" t="s">
        <v>59</v>
      </c>
      <c r="B58" s="27"/>
      <c r="C58" s="7">
        <f>SUM(C59:C61)</f>
        <v>868539968.44000006</v>
      </c>
      <c r="D58" s="7">
        <f t="shared" ref="D58:G58" si="10">SUM(D59:D61)</f>
        <v>116221104.98999998</v>
      </c>
      <c r="E58" s="7">
        <f t="shared" si="10"/>
        <v>984761073.42999995</v>
      </c>
      <c r="F58" s="7">
        <f t="shared" si="10"/>
        <v>890274248.71999991</v>
      </c>
      <c r="G58" s="7">
        <f t="shared" si="10"/>
        <v>814360612.41999996</v>
      </c>
      <c r="H58" s="23">
        <f>SUM(E58-F58)</f>
        <v>94486824.710000038</v>
      </c>
    </row>
    <row r="59" spans="1:8">
      <c r="A59" s="2" t="s">
        <v>60</v>
      </c>
      <c r="B59" s="17"/>
      <c r="C59" s="5">
        <v>868434968.44000006</v>
      </c>
      <c r="D59" s="6">
        <v>-122332491.18000001</v>
      </c>
      <c r="E59" s="6">
        <f t="shared" si="8"/>
        <v>746102477.25999999</v>
      </c>
      <c r="F59" s="6">
        <v>651720652.54999995</v>
      </c>
      <c r="G59" s="6">
        <v>578566979.5</v>
      </c>
      <c r="H59" s="6">
        <f t="shared" si="3"/>
        <v>94381824.710000038</v>
      </c>
    </row>
    <row r="60" spans="1:8">
      <c r="A60" s="2" t="s">
        <v>61</v>
      </c>
      <c r="B60" s="17"/>
      <c r="C60" s="5">
        <v>105000</v>
      </c>
      <c r="D60" s="6">
        <v>238553596.16999999</v>
      </c>
      <c r="E60" s="6">
        <f t="shared" si="8"/>
        <v>238658596.16999999</v>
      </c>
      <c r="F60" s="6">
        <v>238553596.16999999</v>
      </c>
      <c r="G60" s="6">
        <v>235793632.91999999</v>
      </c>
      <c r="H60" s="6">
        <f t="shared" si="3"/>
        <v>105000</v>
      </c>
    </row>
    <row r="61" spans="1:8">
      <c r="A61" s="2" t="s">
        <v>62</v>
      </c>
      <c r="B61" s="17"/>
      <c r="C61" s="5"/>
      <c r="D61" s="6"/>
      <c r="E61" s="6"/>
      <c r="F61" s="6"/>
      <c r="G61" s="6"/>
      <c r="H61" s="6">
        <f t="shared" si="3"/>
        <v>0</v>
      </c>
    </row>
    <row r="62" spans="1:8" s="12" customFormat="1">
      <c r="A62" s="26" t="s">
        <v>63</v>
      </c>
      <c r="B62" s="27"/>
      <c r="C62" s="7">
        <f>SUM(C63:C70)</f>
        <v>1150000</v>
      </c>
      <c r="D62" s="7">
        <f t="shared" ref="D62:H62" si="11">SUM(D63:D70)</f>
        <v>-60000</v>
      </c>
      <c r="E62" s="7">
        <f t="shared" si="11"/>
        <v>1090000</v>
      </c>
      <c r="F62" s="7">
        <f t="shared" si="11"/>
        <v>0</v>
      </c>
      <c r="G62" s="7">
        <f t="shared" si="11"/>
        <v>0</v>
      </c>
      <c r="H62" s="7">
        <f t="shared" si="11"/>
        <v>1090000</v>
      </c>
    </row>
    <row r="63" spans="1:8">
      <c r="A63" s="2" t="s">
        <v>64</v>
      </c>
      <c r="B63" s="17"/>
      <c r="C63" s="5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</row>
    <row r="64" spans="1:8">
      <c r="A64" s="2" t="s">
        <v>65</v>
      </c>
      <c r="B64" s="17"/>
      <c r="C64" s="5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</row>
    <row r="65" spans="1:8">
      <c r="A65" s="2" t="s">
        <v>66</v>
      </c>
      <c r="B65" s="17"/>
      <c r="C65" s="5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</row>
    <row r="66" spans="1:8">
      <c r="A66" s="2" t="s">
        <v>67</v>
      </c>
      <c r="B66" s="17"/>
      <c r="C66" s="5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</row>
    <row r="67" spans="1:8">
      <c r="A67" s="2" t="s">
        <v>68</v>
      </c>
      <c r="B67" s="17"/>
      <c r="C67" s="5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</row>
    <row r="68" spans="1:8">
      <c r="A68" s="2" t="s">
        <v>69</v>
      </c>
      <c r="B68" s="17"/>
      <c r="C68" s="5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</row>
    <row r="69" spans="1:8">
      <c r="A69" s="2" t="s">
        <v>70</v>
      </c>
      <c r="B69" s="17"/>
      <c r="C69" s="5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</row>
    <row r="70" spans="1:8">
      <c r="A70" s="2" t="s">
        <v>71</v>
      </c>
      <c r="B70" s="17"/>
      <c r="C70" s="5">
        <v>1150000</v>
      </c>
      <c r="D70" s="6">
        <v>-60000</v>
      </c>
      <c r="E70" s="6">
        <v>1090000</v>
      </c>
      <c r="F70" s="6">
        <v>0</v>
      </c>
      <c r="G70" s="6">
        <v>0</v>
      </c>
      <c r="H70" s="6">
        <v>1090000</v>
      </c>
    </row>
    <row r="71" spans="1:8" s="12" customFormat="1">
      <c r="A71" s="26" t="s">
        <v>72</v>
      </c>
      <c r="B71" s="27"/>
      <c r="C71" s="7">
        <f>SUM(C72:C74)</f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</row>
    <row r="72" spans="1:8">
      <c r="A72" s="2" t="s">
        <v>73</v>
      </c>
      <c r="B72" s="17"/>
      <c r="C72" s="5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</row>
    <row r="73" spans="1:8">
      <c r="A73" s="2" t="s">
        <v>74</v>
      </c>
      <c r="B73" s="17"/>
      <c r="C73" s="5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</row>
    <row r="74" spans="1:8">
      <c r="A74" s="2" t="s">
        <v>75</v>
      </c>
      <c r="B74" s="17"/>
      <c r="C74" s="5">
        <v>0</v>
      </c>
      <c r="D74" s="6"/>
      <c r="E74" s="6"/>
      <c r="F74" s="6"/>
      <c r="G74" s="6"/>
      <c r="H74" s="6"/>
    </row>
    <row r="75" spans="1:8" s="12" customFormat="1">
      <c r="A75" s="26" t="s">
        <v>76</v>
      </c>
      <c r="B75" s="27"/>
      <c r="C75" s="7">
        <f>SUM(C76:C82)</f>
        <v>0</v>
      </c>
      <c r="D75" s="7">
        <f t="shared" ref="D75:H75" si="12">SUM(D76:D82)</f>
        <v>3573747.57</v>
      </c>
      <c r="E75" s="7">
        <f t="shared" si="12"/>
        <v>3573747.57</v>
      </c>
      <c r="F75" s="7">
        <f t="shared" si="12"/>
        <v>2310686.62</v>
      </c>
      <c r="G75" s="7">
        <f t="shared" si="12"/>
        <v>2310686.62</v>
      </c>
      <c r="H75" s="7">
        <f t="shared" si="12"/>
        <v>1263060.95</v>
      </c>
    </row>
    <row r="76" spans="1:8">
      <c r="A76" s="2" t="s">
        <v>77</v>
      </c>
      <c r="B76" s="17"/>
      <c r="C76" s="5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</row>
    <row r="77" spans="1:8">
      <c r="A77" s="2" t="s">
        <v>78</v>
      </c>
      <c r="B77" s="17"/>
      <c r="C77" s="5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</row>
    <row r="78" spans="1:8">
      <c r="A78" s="2" t="s">
        <v>79</v>
      </c>
      <c r="B78" s="17"/>
      <c r="C78" s="5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</row>
    <row r="79" spans="1:8">
      <c r="A79" s="2" t="s">
        <v>80</v>
      </c>
      <c r="B79" s="17"/>
      <c r="C79" s="5">
        <v>0</v>
      </c>
      <c r="D79" s="6">
        <v>326486.40000000002</v>
      </c>
      <c r="E79" s="6">
        <v>326486.40000000002</v>
      </c>
      <c r="F79" s="6">
        <v>244864.8</v>
      </c>
      <c r="G79" s="6">
        <v>244864.8</v>
      </c>
      <c r="H79" s="6">
        <f>SUM(E79-F79)</f>
        <v>81621.600000000035</v>
      </c>
    </row>
    <row r="80" spans="1:8">
      <c r="A80" s="2" t="s">
        <v>81</v>
      </c>
      <c r="B80" s="17"/>
      <c r="C80" s="5">
        <v>0</v>
      </c>
      <c r="D80" s="6">
        <v>0</v>
      </c>
      <c r="E80" s="6">
        <v>0</v>
      </c>
      <c r="F80" s="6">
        <v>0</v>
      </c>
      <c r="G80" s="6">
        <v>0</v>
      </c>
      <c r="H80" s="6">
        <f t="shared" ref="H80:H82" si="13">SUM(E80-F80)</f>
        <v>0</v>
      </c>
    </row>
    <row r="81" spans="1:8">
      <c r="A81" s="2" t="s">
        <v>82</v>
      </c>
      <c r="B81" s="17"/>
      <c r="C81" s="5">
        <v>0</v>
      </c>
      <c r="D81" s="6">
        <v>0</v>
      </c>
      <c r="E81" s="6">
        <v>0</v>
      </c>
      <c r="F81" s="6">
        <v>0</v>
      </c>
      <c r="G81" s="6">
        <v>0</v>
      </c>
      <c r="H81" s="6">
        <f t="shared" si="13"/>
        <v>0</v>
      </c>
    </row>
    <row r="82" spans="1:8">
      <c r="A82" s="2" t="s">
        <v>83</v>
      </c>
      <c r="B82" s="17"/>
      <c r="C82" s="5">
        <v>0</v>
      </c>
      <c r="D82" s="6">
        <v>3247261.17</v>
      </c>
      <c r="E82" s="6">
        <f>SUM(C82:D82)</f>
        <v>3247261.17</v>
      </c>
      <c r="F82" s="6">
        <v>2065821.82</v>
      </c>
      <c r="G82" s="6">
        <v>2065821.82</v>
      </c>
      <c r="H82" s="6">
        <f t="shared" si="13"/>
        <v>1181439.3499999999</v>
      </c>
    </row>
    <row r="83" spans="1:8" ht="12.75" thickBot="1">
      <c r="A83" s="24"/>
      <c r="B83" s="25"/>
      <c r="C83" s="8"/>
      <c r="D83" s="9"/>
      <c r="E83" s="9"/>
      <c r="F83" s="9"/>
      <c r="G83" s="9"/>
      <c r="H83" s="9"/>
    </row>
    <row r="84" spans="1:8">
      <c r="A84" s="46"/>
      <c r="B84" s="47"/>
      <c r="C84" s="48">
        <f>SUM(C94+C104+C114+C124+C134+C138+C147+C151)</f>
        <v>849746915.07000005</v>
      </c>
      <c r="D84" s="48">
        <f t="shared" ref="D84:H84" si="14">SUM(D94+D104+D114+D124+D134+D138+D147+D151)</f>
        <v>106593149.88</v>
      </c>
      <c r="E84" s="48">
        <f t="shared" si="14"/>
        <v>956340064.94999993</v>
      </c>
      <c r="F84" s="48">
        <f t="shared" si="14"/>
        <v>613223985.13</v>
      </c>
      <c r="G84" s="48">
        <f t="shared" si="14"/>
        <v>584542719.3599999</v>
      </c>
      <c r="H84" s="48">
        <f t="shared" si="14"/>
        <v>343116079.82000005</v>
      </c>
    </row>
    <row r="85" spans="1:8">
      <c r="A85" s="26" t="s">
        <v>84</v>
      </c>
      <c r="B85" s="27"/>
      <c r="C85" s="49"/>
      <c r="D85" s="49"/>
      <c r="E85" s="49"/>
      <c r="F85" s="49"/>
      <c r="G85" s="49"/>
      <c r="H85" s="49"/>
    </row>
    <row r="86" spans="1:8">
      <c r="A86" s="50" t="s">
        <v>11</v>
      </c>
      <c r="B86" s="51"/>
      <c r="C86" s="5">
        <f>SUM(C87:C93)</f>
        <v>0</v>
      </c>
      <c r="D86" s="5">
        <f t="shared" ref="D86:H86" si="15">SUM(D87:D93)</f>
        <v>0</v>
      </c>
      <c r="E86" s="5">
        <f t="shared" si="15"/>
        <v>0</v>
      </c>
      <c r="F86" s="5">
        <f t="shared" si="15"/>
        <v>0</v>
      </c>
      <c r="G86" s="5">
        <f t="shared" si="15"/>
        <v>0</v>
      </c>
      <c r="H86" s="5">
        <f t="shared" si="15"/>
        <v>0</v>
      </c>
    </row>
    <row r="87" spans="1:8">
      <c r="A87" s="2" t="s">
        <v>12</v>
      </c>
      <c r="B87" s="17"/>
      <c r="C87" s="5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</row>
    <row r="88" spans="1:8">
      <c r="A88" s="2" t="s">
        <v>13</v>
      </c>
      <c r="B88" s="17"/>
      <c r="C88" s="5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</row>
    <row r="89" spans="1:8">
      <c r="A89" s="2" t="s">
        <v>14</v>
      </c>
      <c r="B89" s="17"/>
      <c r="C89" s="5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</row>
    <row r="90" spans="1:8">
      <c r="A90" s="2" t="s">
        <v>15</v>
      </c>
      <c r="B90" s="17"/>
      <c r="C90" s="5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</row>
    <row r="91" spans="1:8">
      <c r="A91" s="2" t="s">
        <v>16</v>
      </c>
      <c r="B91" s="17"/>
      <c r="C91" s="5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</row>
    <row r="92" spans="1:8">
      <c r="A92" s="2" t="s">
        <v>17</v>
      </c>
      <c r="B92" s="17"/>
      <c r="C92" s="5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</row>
    <row r="93" spans="1:8">
      <c r="A93" s="2" t="s">
        <v>18</v>
      </c>
      <c r="B93" s="17"/>
      <c r="C93" s="5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</row>
    <row r="94" spans="1:8" s="12" customFormat="1">
      <c r="A94" s="26" t="s">
        <v>19</v>
      </c>
      <c r="B94" s="27"/>
      <c r="C94" s="7">
        <f>SUM(C95:C103)</f>
        <v>0</v>
      </c>
      <c r="D94" s="7">
        <f t="shared" ref="D94:H94" si="16">SUM(D95:D103)</f>
        <v>0</v>
      </c>
      <c r="E94" s="7">
        <f t="shared" si="16"/>
        <v>0</v>
      </c>
      <c r="F94" s="7">
        <f t="shared" si="16"/>
        <v>0</v>
      </c>
      <c r="G94" s="7">
        <f t="shared" si="16"/>
        <v>0</v>
      </c>
      <c r="H94" s="7">
        <f t="shared" si="16"/>
        <v>0</v>
      </c>
    </row>
    <row r="95" spans="1:8">
      <c r="A95" s="2" t="s">
        <v>20</v>
      </c>
      <c r="B95" s="17"/>
      <c r="C95" s="5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</row>
    <row r="96" spans="1:8">
      <c r="A96" s="2" t="s">
        <v>21</v>
      </c>
      <c r="B96" s="17"/>
      <c r="C96" s="5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</row>
    <row r="97" spans="1:8">
      <c r="A97" s="2" t="s">
        <v>22</v>
      </c>
      <c r="B97" s="17"/>
      <c r="C97" s="5">
        <v>0</v>
      </c>
      <c r="D97" s="6">
        <v>0</v>
      </c>
      <c r="E97" s="6">
        <v>0</v>
      </c>
      <c r="F97" s="6">
        <v>0</v>
      </c>
      <c r="G97" s="6">
        <v>0</v>
      </c>
      <c r="H97" s="6"/>
    </row>
    <row r="98" spans="1:8">
      <c r="A98" s="2" t="s">
        <v>23</v>
      </c>
      <c r="B98" s="17"/>
      <c r="C98" s="5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</row>
    <row r="99" spans="1:8">
      <c r="A99" s="2" t="s">
        <v>24</v>
      </c>
      <c r="B99" s="17"/>
      <c r="C99" s="5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</row>
    <row r="100" spans="1:8">
      <c r="A100" s="2" t="s">
        <v>25</v>
      </c>
      <c r="B100" s="17"/>
      <c r="C100" s="5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</row>
    <row r="101" spans="1:8">
      <c r="A101" s="2" t="s">
        <v>26</v>
      </c>
      <c r="B101" s="17"/>
      <c r="C101" s="5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</row>
    <row r="102" spans="1:8">
      <c r="A102" s="2" t="s">
        <v>27</v>
      </c>
      <c r="B102" s="17"/>
      <c r="C102" s="5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</row>
    <row r="103" spans="1:8">
      <c r="A103" s="2" t="s">
        <v>28</v>
      </c>
      <c r="B103" s="17"/>
      <c r="C103" s="5">
        <v>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</row>
    <row r="104" spans="1:8" s="12" customFormat="1">
      <c r="A104" s="26" t="s">
        <v>29</v>
      </c>
      <c r="B104" s="27"/>
      <c r="C104" s="7">
        <f>SUM(C105:C113)</f>
        <v>415335921</v>
      </c>
      <c r="D104" s="7">
        <f t="shared" ref="D104:H104" si="17">SUM(D105:D113)</f>
        <v>28712947.319999993</v>
      </c>
      <c r="E104" s="7">
        <f t="shared" si="17"/>
        <v>444048868.31999999</v>
      </c>
      <c r="F104" s="7">
        <f t="shared" si="17"/>
        <v>373468261.80000001</v>
      </c>
      <c r="G104" s="7">
        <f t="shared" si="17"/>
        <v>354673484.5</v>
      </c>
      <c r="H104" s="7">
        <f t="shared" si="17"/>
        <v>70580606.519999981</v>
      </c>
    </row>
    <row r="105" spans="1:8">
      <c r="A105" s="2" t="s">
        <v>30</v>
      </c>
      <c r="B105" s="17"/>
      <c r="C105" s="5">
        <v>259600000</v>
      </c>
      <c r="D105" s="6">
        <v>-70145676</v>
      </c>
      <c r="E105" s="6">
        <f>SUM(C105:D105)</f>
        <v>189454324</v>
      </c>
      <c r="F105" s="6">
        <v>125922981</v>
      </c>
      <c r="G105" s="6">
        <v>125922980.75</v>
      </c>
      <c r="H105" s="6">
        <f>SUM(E105-F105)</f>
        <v>63531343</v>
      </c>
    </row>
    <row r="106" spans="1:8">
      <c r="A106" s="2" t="s">
        <v>31</v>
      </c>
      <c r="B106" s="17"/>
      <c r="C106" s="5">
        <v>155735921</v>
      </c>
      <c r="D106" s="6">
        <v>98858623.319999993</v>
      </c>
      <c r="E106" s="6">
        <f>SUM(C106:D106)</f>
        <v>254594544.31999999</v>
      </c>
      <c r="F106" s="6">
        <v>247545280.80000001</v>
      </c>
      <c r="G106" s="6">
        <v>228750503.75</v>
      </c>
      <c r="H106" s="6">
        <f>SUM(E106-F106)</f>
        <v>7049263.5199999809</v>
      </c>
    </row>
    <row r="107" spans="1:8">
      <c r="A107" s="2" t="s">
        <v>32</v>
      </c>
      <c r="B107" s="17"/>
      <c r="C107" s="5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</row>
    <row r="108" spans="1:8">
      <c r="A108" s="2" t="s">
        <v>33</v>
      </c>
      <c r="B108" s="17"/>
      <c r="C108" s="5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</row>
    <row r="109" spans="1:8">
      <c r="A109" s="2" t="s">
        <v>34</v>
      </c>
      <c r="B109" s="17"/>
      <c r="C109" s="5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</row>
    <row r="110" spans="1:8">
      <c r="A110" s="2" t="s">
        <v>35</v>
      </c>
      <c r="B110" s="17"/>
      <c r="C110" s="5">
        <v>0</v>
      </c>
      <c r="D110" s="6"/>
      <c r="E110" s="6"/>
      <c r="F110" s="6"/>
      <c r="G110" s="6"/>
      <c r="H110" s="6">
        <v>0</v>
      </c>
    </row>
    <row r="111" spans="1:8">
      <c r="A111" s="2" t="s">
        <v>36</v>
      </c>
      <c r="B111" s="17"/>
      <c r="C111" s="5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</row>
    <row r="112" spans="1:8">
      <c r="A112" s="2" t="s">
        <v>37</v>
      </c>
      <c r="B112" s="17"/>
      <c r="C112" s="5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</row>
    <row r="113" spans="1:8">
      <c r="A113" s="2" t="s">
        <v>38</v>
      </c>
      <c r="B113" s="17"/>
      <c r="C113" s="5">
        <v>0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</row>
    <row r="114" spans="1:8" s="12" customFormat="1">
      <c r="A114" s="26" t="s">
        <v>39</v>
      </c>
      <c r="B114" s="27"/>
      <c r="C114" s="7">
        <f>SUM(C115:C123)</f>
        <v>0</v>
      </c>
      <c r="D114" s="7">
        <f t="shared" ref="D114:H114" si="18">SUM(D115:D123)</f>
        <v>0</v>
      </c>
      <c r="E114" s="7">
        <f t="shared" si="18"/>
        <v>0</v>
      </c>
      <c r="F114" s="7">
        <f t="shared" si="18"/>
        <v>0</v>
      </c>
      <c r="G114" s="7">
        <f t="shared" si="18"/>
        <v>0</v>
      </c>
      <c r="H114" s="7">
        <f t="shared" si="18"/>
        <v>0</v>
      </c>
    </row>
    <row r="115" spans="1:8">
      <c r="A115" s="2" t="s">
        <v>40</v>
      </c>
      <c r="B115" s="17"/>
      <c r="C115" s="5">
        <v>0</v>
      </c>
      <c r="D115" s="6">
        <v>0</v>
      </c>
      <c r="E115" s="5">
        <v>0</v>
      </c>
      <c r="F115" s="6">
        <v>0</v>
      </c>
      <c r="G115" s="6">
        <v>0</v>
      </c>
      <c r="H115" s="6">
        <v>0</v>
      </c>
    </row>
    <row r="116" spans="1:8">
      <c r="A116" s="2" t="s">
        <v>41</v>
      </c>
      <c r="B116" s="17"/>
      <c r="C116" s="5">
        <v>0</v>
      </c>
      <c r="D116" s="6">
        <v>0</v>
      </c>
      <c r="E116" s="5">
        <v>0</v>
      </c>
      <c r="F116" s="6">
        <v>0</v>
      </c>
      <c r="G116" s="6">
        <v>0</v>
      </c>
      <c r="H116" s="6">
        <v>0</v>
      </c>
    </row>
    <row r="117" spans="1:8">
      <c r="A117" s="2" t="s">
        <v>42</v>
      </c>
      <c r="B117" s="17"/>
      <c r="C117" s="5">
        <v>0</v>
      </c>
      <c r="D117" s="6">
        <v>0</v>
      </c>
      <c r="E117" s="5">
        <v>0</v>
      </c>
      <c r="F117" s="6">
        <v>0</v>
      </c>
      <c r="G117" s="6">
        <v>0</v>
      </c>
      <c r="H117" s="6">
        <v>0</v>
      </c>
    </row>
    <row r="118" spans="1:8">
      <c r="A118" s="2" t="s">
        <v>43</v>
      </c>
      <c r="B118" s="17"/>
      <c r="C118" s="5">
        <v>0</v>
      </c>
      <c r="D118" s="6">
        <v>0</v>
      </c>
      <c r="E118" s="5">
        <v>0</v>
      </c>
      <c r="F118" s="6">
        <v>0</v>
      </c>
      <c r="G118" s="6">
        <v>0</v>
      </c>
      <c r="H118" s="6">
        <v>0</v>
      </c>
    </row>
    <row r="119" spans="1:8">
      <c r="A119" s="2" t="s">
        <v>44</v>
      </c>
      <c r="B119" s="17"/>
      <c r="C119" s="5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</row>
    <row r="120" spans="1:8">
      <c r="A120" s="2" t="s">
        <v>45</v>
      </c>
      <c r="B120" s="17"/>
      <c r="C120" s="5">
        <v>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</row>
    <row r="121" spans="1:8">
      <c r="A121" s="2" t="s">
        <v>46</v>
      </c>
      <c r="B121" s="17"/>
      <c r="C121" s="5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</row>
    <row r="122" spans="1:8">
      <c r="A122" s="2" t="s">
        <v>47</v>
      </c>
      <c r="B122" s="17"/>
      <c r="C122" s="5">
        <v>0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</row>
    <row r="123" spans="1:8">
      <c r="A123" s="2" t="s">
        <v>48</v>
      </c>
      <c r="B123" s="17"/>
      <c r="C123" s="5">
        <v>0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</row>
    <row r="124" spans="1:8" s="12" customFormat="1">
      <c r="A124" s="26" t="s">
        <v>49</v>
      </c>
      <c r="B124" s="27"/>
      <c r="C124" s="7">
        <f>SUM(C125:C133)</f>
        <v>0</v>
      </c>
      <c r="D124" s="7">
        <f t="shared" ref="D124:H124" si="19">SUM(D125:D133)</f>
        <v>0</v>
      </c>
      <c r="E124" s="7">
        <f t="shared" si="19"/>
        <v>0</v>
      </c>
      <c r="F124" s="7">
        <f t="shared" si="19"/>
        <v>0</v>
      </c>
      <c r="G124" s="7">
        <f t="shared" si="19"/>
        <v>0</v>
      </c>
      <c r="H124" s="7">
        <f t="shared" si="19"/>
        <v>0</v>
      </c>
    </row>
    <row r="125" spans="1:8">
      <c r="A125" s="2" t="s">
        <v>50</v>
      </c>
      <c r="B125" s="17"/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</row>
    <row r="126" spans="1:8">
      <c r="A126" s="2" t="s">
        <v>51</v>
      </c>
      <c r="B126" s="17"/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</row>
    <row r="127" spans="1:8">
      <c r="A127" s="2" t="s">
        <v>52</v>
      </c>
      <c r="B127" s="17"/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</row>
    <row r="128" spans="1:8">
      <c r="A128" s="2" t="s">
        <v>53</v>
      </c>
      <c r="B128" s="17"/>
      <c r="C128" s="5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</row>
    <row r="129" spans="1:12">
      <c r="A129" s="2" t="s">
        <v>54</v>
      </c>
      <c r="B129" s="17"/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</row>
    <row r="130" spans="1:12">
      <c r="A130" s="2" t="s">
        <v>55</v>
      </c>
      <c r="B130" s="17"/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</row>
    <row r="131" spans="1:12">
      <c r="A131" s="2" t="s">
        <v>56</v>
      </c>
      <c r="B131" s="17"/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</row>
    <row r="132" spans="1:12">
      <c r="A132" s="2" t="s">
        <v>57</v>
      </c>
      <c r="B132" s="17"/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</row>
    <row r="133" spans="1:12">
      <c r="A133" s="2" t="s">
        <v>58</v>
      </c>
      <c r="B133" s="17"/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</row>
    <row r="134" spans="1:12" s="12" customFormat="1">
      <c r="A134" s="26" t="s">
        <v>59</v>
      </c>
      <c r="B134" s="27"/>
      <c r="C134" s="7">
        <f>SUM(C135:C137)</f>
        <v>321913240.91000003</v>
      </c>
      <c r="D134" s="7">
        <f t="shared" ref="D134:H134" si="20">SUM(D135:D137)</f>
        <v>76380202.560000002</v>
      </c>
      <c r="E134" s="7">
        <f t="shared" si="20"/>
        <v>398293443.47000003</v>
      </c>
      <c r="F134" s="7">
        <f t="shared" si="20"/>
        <v>156725563.75999999</v>
      </c>
      <c r="G134" s="7">
        <f t="shared" si="20"/>
        <v>146839075.28999999</v>
      </c>
      <c r="H134" s="7">
        <f t="shared" si="20"/>
        <v>241567879.71000004</v>
      </c>
    </row>
    <row r="135" spans="1:12">
      <c r="A135" s="2" t="s">
        <v>60</v>
      </c>
      <c r="B135" s="17"/>
      <c r="C135" s="5">
        <v>321913240.91000003</v>
      </c>
      <c r="D135" s="6">
        <v>-24867677.440000001</v>
      </c>
      <c r="E135" s="6">
        <v>297045563.47000003</v>
      </c>
      <c r="F135" s="6">
        <v>75512920.689999998</v>
      </c>
      <c r="G135" s="6">
        <v>65626432.219999999</v>
      </c>
      <c r="H135" s="6">
        <f>SUM(E135-F135)</f>
        <v>221532642.78000003</v>
      </c>
    </row>
    <row r="136" spans="1:12">
      <c r="A136" s="2" t="s">
        <v>61</v>
      </c>
      <c r="B136" s="17"/>
      <c r="C136" s="5">
        <v>0</v>
      </c>
      <c r="D136" s="6">
        <v>101247880</v>
      </c>
      <c r="E136" s="6">
        <v>101247880</v>
      </c>
      <c r="F136" s="6">
        <v>81212643.069999993</v>
      </c>
      <c r="G136" s="6">
        <v>81212643.069999993</v>
      </c>
      <c r="H136" s="6">
        <v>20035236.93</v>
      </c>
    </row>
    <row r="137" spans="1:12">
      <c r="A137" s="2" t="s">
        <v>62</v>
      </c>
      <c r="B137" s="17"/>
      <c r="C137" s="5">
        <v>0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</row>
    <row r="138" spans="1:12" s="12" customFormat="1">
      <c r="A138" s="26" t="s">
        <v>63</v>
      </c>
      <c r="B138" s="27"/>
      <c r="C138" s="7">
        <f>SUM(C139:C146)</f>
        <v>0</v>
      </c>
      <c r="D138" s="7">
        <f t="shared" ref="D138:H138" si="21">SUM(D139:D146)</f>
        <v>0</v>
      </c>
      <c r="E138" s="7">
        <f t="shared" si="21"/>
        <v>0</v>
      </c>
      <c r="F138" s="7">
        <f t="shared" si="21"/>
        <v>0</v>
      </c>
      <c r="G138" s="7">
        <f t="shared" si="21"/>
        <v>0</v>
      </c>
      <c r="H138" s="7">
        <f t="shared" si="21"/>
        <v>0</v>
      </c>
    </row>
    <row r="139" spans="1:12">
      <c r="A139" s="2" t="s">
        <v>64</v>
      </c>
      <c r="B139" s="17"/>
      <c r="C139" s="5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</row>
    <row r="140" spans="1:12">
      <c r="A140" s="2" t="s">
        <v>65</v>
      </c>
      <c r="B140" s="17"/>
      <c r="C140" s="5">
        <v>0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</row>
    <row r="141" spans="1:12">
      <c r="A141" s="2" t="s">
        <v>66</v>
      </c>
      <c r="B141" s="17"/>
      <c r="C141" s="5">
        <v>0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</row>
    <row r="142" spans="1:12">
      <c r="A142" s="2" t="s">
        <v>67</v>
      </c>
      <c r="B142" s="17"/>
      <c r="C142" s="5">
        <v>0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</row>
    <row r="143" spans="1:12">
      <c r="A143" s="2" t="s">
        <v>68</v>
      </c>
      <c r="B143" s="17"/>
      <c r="C143" s="5"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J143" s="22"/>
      <c r="K143" s="22"/>
      <c r="L143" s="22"/>
    </row>
    <row r="144" spans="1:12">
      <c r="A144" s="2" t="s">
        <v>69</v>
      </c>
      <c r="B144" s="17"/>
      <c r="C144" s="5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</row>
    <row r="145" spans="1:9">
      <c r="A145" s="2" t="s">
        <v>70</v>
      </c>
      <c r="B145" s="17"/>
      <c r="C145" s="5"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</row>
    <row r="146" spans="1:9">
      <c r="A146" s="2" t="s">
        <v>71</v>
      </c>
      <c r="B146" s="17"/>
      <c r="C146" s="5">
        <v>0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</row>
    <row r="147" spans="1:9" s="12" customFormat="1">
      <c r="A147" s="26" t="s">
        <v>72</v>
      </c>
      <c r="B147" s="27"/>
      <c r="C147" s="7">
        <f>SUM(C148:C150)</f>
        <v>0</v>
      </c>
      <c r="D147" s="7">
        <f t="shared" ref="D147:H147" si="22">SUM(D148:D150)</f>
        <v>0</v>
      </c>
      <c r="E147" s="7">
        <f t="shared" si="22"/>
        <v>0</v>
      </c>
      <c r="F147" s="7">
        <f t="shared" si="22"/>
        <v>0</v>
      </c>
      <c r="G147" s="7">
        <f t="shared" si="22"/>
        <v>0</v>
      </c>
      <c r="H147" s="7">
        <f t="shared" si="22"/>
        <v>0</v>
      </c>
    </row>
    <row r="148" spans="1:9">
      <c r="A148" s="2" t="s">
        <v>73</v>
      </c>
      <c r="B148" s="17"/>
      <c r="C148" s="5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</row>
    <row r="149" spans="1:9">
      <c r="A149" s="2" t="s">
        <v>74</v>
      </c>
      <c r="B149" s="17"/>
      <c r="C149" s="5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</row>
    <row r="150" spans="1:9">
      <c r="A150" s="2" t="s">
        <v>75</v>
      </c>
      <c r="B150" s="17"/>
      <c r="C150" s="5">
        <v>0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</row>
    <row r="151" spans="1:9" s="12" customFormat="1">
      <c r="A151" s="26" t="s">
        <v>76</v>
      </c>
      <c r="B151" s="27"/>
      <c r="C151" s="7">
        <f>SUM(C152:C158)</f>
        <v>112497753.16000001</v>
      </c>
      <c r="D151" s="7">
        <f t="shared" ref="D151:H151" si="23">SUM(D152:D158)</f>
        <v>1500000</v>
      </c>
      <c r="E151" s="7">
        <f t="shared" si="23"/>
        <v>113997753.16000001</v>
      </c>
      <c r="F151" s="7">
        <f t="shared" si="23"/>
        <v>83030159.569999993</v>
      </c>
      <c r="G151" s="7">
        <f t="shared" si="23"/>
        <v>83030159.569999993</v>
      </c>
      <c r="H151" s="7">
        <f t="shared" si="23"/>
        <v>30967593.590000007</v>
      </c>
    </row>
    <row r="152" spans="1:9">
      <c r="A152" s="2" t="s">
        <v>77</v>
      </c>
      <c r="B152" s="17"/>
      <c r="C152" s="5">
        <v>35452752.32</v>
      </c>
      <c r="D152" s="6">
        <v>0</v>
      </c>
      <c r="E152" s="6">
        <f>SUM(C152:D152)</f>
        <v>35452752.32</v>
      </c>
      <c r="F152" s="6">
        <v>26067952.600000001</v>
      </c>
      <c r="G152" s="6">
        <v>26067952.600000001</v>
      </c>
      <c r="H152" s="6">
        <f>SUM(E152-F152)</f>
        <v>9384799.7199999988</v>
      </c>
    </row>
    <row r="153" spans="1:9">
      <c r="A153" s="2" t="s">
        <v>78</v>
      </c>
      <c r="B153" s="17"/>
      <c r="C153" s="5">
        <v>75538388.540000007</v>
      </c>
      <c r="D153" s="6">
        <v>1500000</v>
      </c>
      <c r="E153" s="6">
        <f>SUM(C153:D153)</f>
        <v>77038388.540000007</v>
      </c>
      <c r="F153" s="6">
        <v>56962206.969999999</v>
      </c>
      <c r="G153" s="6">
        <v>56962206.969999999</v>
      </c>
      <c r="H153" s="6">
        <f>SUM(E153-F153)</f>
        <v>20076181.570000008</v>
      </c>
    </row>
    <row r="154" spans="1:9">
      <c r="A154" s="2" t="s">
        <v>79</v>
      </c>
      <c r="B154" s="17"/>
      <c r="C154" s="5">
        <v>0</v>
      </c>
      <c r="D154" s="6">
        <v>0</v>
      </c>
      <c r="E154" s="6">
        <v>0</v>
      </c>
      <c r="F154" s="6">
        <v>0</v>
      </c>
      <c r="G154" s="6">
        <v>0</v>
      </c>
      <c r="H154" s="6">
        <f t="shared" ref="H154:H155" si="24">SUM(E154-F154)</f>
        <v>0</v>
      </c>
    </row>
    <row r="155" spans="1:9">
      <c r="A155" s="2" t="s">
        <v>80</v>
      </c>
      <c r="B155" s="17"/>
      <c r="C155" s="5">
        <v>1506612.3</v>
      </c>
      <c r="D155" s="6"/>
      <c r="E155" s="6">
        <f>SUM(C155:D155)</f>
        <v>1506612.3</v>
      </c>
      <c r="F155" s="6">
        <v>0</v>
      </c>
      <c r="G155" s="6">
        <v>0</v>
      </c>
      <c r="H155" s="6">
        <f t="shared" si="24"/>
        <v>1506612.3</v>
      </c>
    </row>
    <row r="156" spans="1:9">
      <c r="A156" s="2" t="s">
        <v>81</v>
      </c>
      <c r="B156" s="17"/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</row>
    <row r="157" spans="1:9">
      <c r="A157" s="2" t="s">
        <v>82</v>
      </c>
      <c r="B157" s="17"/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</row>
    <row r="158" spans="1:9">
      <c r="A158" s="2" t="s">
        <v>83</v>
      </c>
      <c r="B158" s="17"/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</row>
    <row r="159" spans="1:9">
      <c r="A159" s="2"/>
      <c r="B159" s="18"/>
      <c r="C159" s="5"/>
      <c r="D159" s="6"/>
      <c r="E159" s="6"/>
      <c r="F159" s="6"/>
      <c r="G159" s="6"/>
      <c r="H159" s="6"/>
    </row>
    <row r="160" spans="1:9">
      <c r="A160" s="26" t="s">
        <v>85</v>
      </c>
      <c r="B160" s="27"/>
      <c r="C160" s="7">
        <f>C84+C9</f>
        <v>7599049891.9799995</v>
      </c>
      <c r="D160" s="7">
        <f>D84+D9</f>
        <v>3.9999932050704956E-2</v>
      </c>
      <c r="E160" s="7">
        <f t="shared" ref="E160:G160" si="25">E84+E9</f>
        <v>7599049892.0199995</v>
      </c>
      <c r="F160" s="7">
        <f t="shared" si="25"/>
        <v>5545123565.3699999</v>
      </c>
      <c r="G160" s="7">
        <f t="shared" si="25"/>
        <v>5136476534.6499987</v>
      </c>
      <c r="H160" s="7">
        <f>SUM(E160-F160)</f>
        <v>2053926326.6499996</v>
      </c>
      <c r="I160" s="22"/>
    </row>
    <row r="161" spans="1:8" ht="12.75" thickBot="1">
      <c r="A161" s="3"/>
      <c r="B161" s="4"/>
      <c r="C161" s="10"/>
      <c r="D161" s="11"/>
      <c r="E161" s="11"/>
      <c r="F161" s="11"/>
      <c r="G161" s="11"/>
      <c r="H161" s="11"/>
    </row>
  </sheetData>
  <mergeCells count="37">
    <mergeCell ref="A147:B147"/>
    <mergeCell ref="A151:B151"/>
    <mergeCell ref="A160:B160"/>
    <mergeCell ref="A104:B104"/>
    <mergeCell ref="A114:B114"/>
    <mergeCell ref="A124:B124"/>
    <mergeCell ref="A134:B134"/>
    <mergeCell ref="A138:B138"/>
    <mergeCell ref="F84:F85"/>
    <mergeCell ref="G84:G85"/>
    <mergeCell ref="H84:H85"/>
    <mergeCell ref="A86:B86"/>
    <mergeCell ref="A94:B94"/>
    <mergeCell ref="A84:B84"/>
    <mergeCell ref="A85:B85"/>
    <mergeCell ref="C84:C85"/>
    <mergeCell ref="D84:D85"/>
    <mergeCell ref="E84:E85"/>
    <mergeCell ref="A7:B8"/>
    <mergeCell ref="C7:G7"/>
    <mergeCell ref="A18:B18"/>
    <mergeCell ref="H7:H8"/>
    <mergeCell ref="A48:B48"/>
    <mergeCell ref="A9:B9"/>
    <mergeCell ref="A10:B10"/>
    <mergeCell ref="A1:H1"/>
    <mergeCell ref="A2:H2"/>
    <mergeCell ref="A3:H3"/>
    <mergeCell ref="A4:H4"/>
    <mergeCell ref="A5:H5"/>
    <mergeCell ref="A83:B83"/>
    <mergeCell ref="A28:B28"/>
    <mergeCell ref="A38:B38"/>
    <mergeCell ref="A58:B58"/>
    <mergeCell ref="A62:B62"/>
    <mergeCell ref="A71:B71"/>
    <mergeCell ref="A75:B75"/>
  </mergeCells>
  <pageMargins left="0.7" right="0.7" top="0.75" bottom="0.75" header="0.3" footer="0.3"/>
  <pageSetup scale="88" orientation="landscape" verticalDpi="0" r:id="rId1"/>
  <ignoredErrors>
    <ignoredError sqref="E28 E58" formula="1"/>
    <ignoredError sqref="D62:H6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cgloria</cp:lastModifiedBy>
  <cp:lastPrinted>2018-09-05T00:42:57Z</cp:lastPrinted>
  <dcterms:created xsi:type="dcterms:W3CDTF">2018-09-04T19:21:14Z</dcterms:created>
  <dcterms:modified xsi:type="dcterms:W3CDTF">2018-10-25T21:19:22Z</dcterms:modified>
</cp:coreProperties>
</file>