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aro Ruiz\Desktop\IMMZIS\Transparencia\Estadísticas Transparencia\"/>
    </mc:Choice>
  </mc:AlternateContent>
  <bookViews>
    <workbookView xWindow="0" yWindow="0" windowWidth="20490" windowHeight="7620" firstSheet="7" activeTab="11"/>
  </bookViews>
  <sheets>
    <sheet name="Enero 2018" sheetId="1" r:id="rId1"/>
    <sheet name="Febrero 2018" sheetId="2" r:id="rId2"/>
    <sheet name="Marzo 2018" sheetId="3" r:id="rId3"/>
    <sheet name="Abril 2018" sheetId="4" r:id="rId4"/>
    <sheet name="Mayo 2018" sheetId="5" r:id="rId5"/>
    <sheet name="Junio 2018" sheetId="6" r:id="rId6"/>
    <sheet name="Julio 2018" sheetId="7" r:id="rId7"/>
    <sheet name="Agosto 2018 " sheetId="8" r:id="rId8"/>
    <sheet name="Septiembre 2018" sheetId="9" r:id="rId9"/>
    <sheet name="Octubre 2018" sheetId="11" r:id="rId10"/>
    <sheet name="Noviembre 2018" sheetId="12" r:id="rId11"/>
    <sheet name="Diciembre 2018 " sheetId="13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G241" i="13" l="1"/>
  <c r="J216" i="13"/>
  <c r="I216" i="13"/>
  <c r="E214" i="13"/>
  <c r="E213" i="13"/>
  <c r="E212" i="13"/>
  <c r="E211" i="13"/>
  <c r="J189" i="13"/>
  <c r="I189" i="13"/>
  <c r="E187" i="13"/>
  <c r="E186" i="13"/>
  <c r="E185" i="13"/>
  <c r="E184" i="13"/>
  <c r="I160" i="13"/>
  <c r="E157" i="13"/>
  <c r="E156" i="13"/>
  <c r="E155" i="13"/>
  <c r="J149" i="13"/>
  <c r="J144" i="13"/>
  <c r="J139" i="13"/>
  <c r="J134" i="13"/>
  <c r="I102" i="13"/>
  <c r="J100" i="13" s="1"/>
  <c r="J99" i="13"/>
  <c r="J97" i="13"/>
  <c r="J61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F23" i="13"/>
  <c r="J96" i="13" l="1"/>
  <c r="J98" i="13"/>
  <c r="G241" i="12"/>
  <c r="J216" i="12"/>
  <c r="I216" i="12"/>
  <c r="E214" i="12"/>
  <c r="E213" i="12"/>
  <c r="E212" i="12"/>
  <c r="E211" i="12"/>
  <c r="J189" i="12"/>
  <c r="I189" i="12"/>
  <c r="E187" i="12"/>
  <c r="E186" i="12"/>
  <c r="E185" i="12"/>
  <c r="E184" i="12"/>
  <c r="I160" i="12"/>
  <c r="E157" i="12"/>
  <c r="E156" i="12"/>
  <c r="E155" i="12"/>
  <c r="J149" i="12"/>
  <c r="J144" i="12"/>
  <c r="J139" i="12"/>
  <c r="J134" i="12"/>
  <c r="I102" i="12"/>
  <c r="J100" i="12" s="1"/>
  <c r="J99" i="12"/>
  <c r="J98" i="12"/>
  <c r="J97" i="12"/>
  <c r="J96" i="12"/>
  <c r="J61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F23" i="12"/>
  <c r="J102" i="13" l="1"/>
  <c r="J102" i="12"/>
  <c r="G241" i="11"/>
  <c r="J216" i="11"/>
  <c r="I216" i="11"/>
  <c r="E214" i="11"/>
  <c r="E213" i="11"/>
  <c r="E212" i="11"/>
  <c r="E211" i="11"/>
  <c r="J189" i="11"/>
  <c r="I189" i="11"/>
  <c r="E187" i="11"/>
  <c r="E186" i="11"/>
  <c r="E185" i="11"/>
  <c r="E184" i="11"/>
  <c r="I160" i="11"/>
  <c r="E157" i="11"/>
  <c r="E156" i="11"/>
  <c r="E155" i="11"/>
  <c r="J149" i="11"/>
  <c r="J144" i="11"/>
  <c r="J139" i="11"/>
  <c r="J134" i="11"/>
  <c r="I102" i="11"/>
  <c r="J98" i="11" s="1"/>
  <c r="J61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F23" i="11"/>
  <c r="G241" i="9"/>
  <c r="J216" i="9"/>
  <c r="I216" i="9"/>
  <c r="E214" i="9"/>
  <c r="E213" i="9"/>
  <c r="E212" i="9"/>
  <c r="E211" i="9"/>
  <c r="J189" i="9"/>
  <c r="I189" i="9"/>
  <c r="E187" i="9"/>
  <c r="E186" i="9"/>
  <c r="E185" i="9"/>
  <c r="E184" i="9"/>
  <c r="I160" i="9"/>
  <c r="E157" i="9"/>
  <c r="E156" i="9"/>
  <c r="E155" i="9"/>
  <c r="J149" i="9"/>
  <c r="J144" i="9"/>
  <c r="J139" i="9"/>
  <c r="J134" i="9"/>
  <c r="I102" i="9"/>
  <c r="J99" i="9" s="1"/>
  <c r="J97" i="9"/>
  <c r="M61" i="9"/>
  <c r="J61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F23" i="9"/>
  <c r="F22" i="9"/>
  <c r="J97" i="11" l="1"/>
  <c r="J96" i="9"/>
  <c r="J99" i="11"/>
  <c r="J98" i="9"/>
  <c r="J96" i="11"/>
  <c r="J100" i="11"/>
  <c r="J100" i="9"/>
  <c r="J189" i="8"/>
  <c r="G241" i="8"/>
  <c r="J216" i="8"/>
  <c r="I216" i="8"/>
  <c r="E214" i="8"/>
  <c r="E213" i="8"/>
  <c r="E212" i="8"/>
  <c r="E211" i="8"/>
  <c r="I189" i="8"/>
  <c r="E187" i="8"/>
  <c r="E186" i="8"/>
  <c r="E185" i="8"/>
  <c r="E184" i="8"/>
  <c r="I160" i="8"/>
  <c r="E157" i="8"/>
  <c r="E156" i="8"/>
  <c r="E155" i="8"/>
  <c r="J149" i="8"/>
  <c r="J144" i="8"/>
  <c r="J139" i="8"/>
  <c r="J134" i="8"/>
  <c r="I102" i="8"/>
  <c r="J98" i="8" s="1"/>
  <c r="J97" i="8"/>
  <c r="J96" i="8"/>
  <c r="M61" i="8"/>
  <c r="J61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F23" i="8"/>
  <c r="F22" i="8"/>
  <c r="G241" i="7"/>
  <c r="J216" i="7"/>
  <c r="I216" i="7"/>
  <c r="E214" i="7"/>
  <c r="E213" i="7"/>
  <c r="E212" i="7"/>
  <c r="E211" i="7"/>
  <c r="J189" i="7"/>
  <c r="I189" i="7"/>
  <c r="E187" i="7"/>
  <c r="E186" i="7"/>
  <c r="E185" i="7"/>
  <c r="E184" i="7"/>
  <c r="I160" i="7"/>
  <c r="E157" i="7"/>
  <c r="E156" i="7"/>
  <c r="E155" i="7"/>
  <c r="J149" i="7"/>
  <c r="J144" i="7"/>
  <c r="J139" i="7"/>
  <c r="J134" i="7"/>
  <c r="I102" i="7"/>
  <c r="J100" i="7" s="1"/>
  <c r="M61" i="7"/>
  <c r="J61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F23" i="7"/>
  <c r="F22" i="7"/>
  <c r="G241" i="6"/>
  <c r="J216" i="6"/>
  <c r="I216" i="6"/>
  <c r="E214" i="6"/>
  <c r="E213" i="6"/>
  <c r="E212" i="6"/>
  <c r="E211" i="6"/>
  <c r="J189" i="6"/>
  <c r="I189" i="6"/>
  <c r="E187" i="6"/>
  <c r="E186" i="6"/>
  <c r="E185" i="6"/>
  <c r="E184" i="6"/>
  <c r="I160" i="6"/>
  <c r="E157" i="6"/>
  <c r="E156" i="6"/>
  <c r="E155" i="6"/>
  <c r="J144" i="6"/>
  <c r="J139" i="6"/>
  <c r="J134" i="6"/>
  <c r="I102" i="6"/>
  <c r="J98" i="6" s="1"/>
  <c r="M61" i="6"/>
  <c r="J61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F23" i="6"/>
  <c r="F22" i="6"/>
  <c r="G241" i="5"/>
  <c r="J216" i="5"/>
  <c r="I216" i="5"/>
  <c r="E214" i="5"/>
  <c r="E213" i="5"/>
  <c r="E212" i="5"/>
  <c r="E211" i="5"/>
  <c r="J189" i="5"/>
  <c r="I189" i="5"/>
  <c r="E187" i="5"/>
  <c r="E186" i="5"/>
  <c r="E185" i="5"/>
  <c r="E184" i="5"/>
  <c r="I160" i="5"/>
  <c r="E157" i="5"/>
  <c r="E156" i="5"/>
  <c r="E155" i="5"/>
  <c r="J149" i="5"/>
  <c r="J144" i="5"/>
  <c r="J139" i="5"/>
  <c r="J134" i="5"/>
  <c r="I102" i="5"/>
  <c r="J100" i="5" s="1"/>
  <c r="J98" i="5"/>
  <c r="J97" i="5"/>
  <c r="M61" i="5"/>
  <c r="J61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F23" i="5"/>
  <c r="F22" i="5"/>
  <c r="G241" i="4"/>
  <c r="J216" i="4"/>
  <c r="I216" i="4"/>
  <c r="E214" i="4"/>
  <c r="E213" i="4"/>
  <c r="E212" i="4"/>
  <c r="E211" i="4"/>
  <c r="J189" i="4"/>
  <c r="I189" i="4"/>
  <c r="E187" i="4"/>
  <c r="E186" i="4"/>
  <c r="E185" i="4"/>
  <c r="E184" i="4"/>
  <c r="I160" i="4"/>
  <c r="E157" i="4"/>
  <c r="E156" i="4"/>
  <c r="E155" i="4"/>
  <c r="J149" i="4"/>
  <c r="J144" i="4"/>
  <c r="J139" i="4"/>
  <c r="J134" i="4"/>
  <c r="I102" i="4"/>
  <c r="J100" i="4" s="1"/>
  <c r="M61" i="4"/>
  <c r="J61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F23" i="4"/>
  <c r="F22" i="4"/>
  <c r="G241" i="3"/>
  <c r="J216" i="3"/>
  <c r="I216" i="3"/>
  <c r="E214" i="3"/>
  <c r="E213" i="3"/>
  <c r="E212" i="3"/>
  <c r="E211" i="3"/>
  <c r="J189" i="3"/>
  <c r="I189" i="3"/>
  <c r="E187" i="3"/>
  <c r="E186" i="3"/>
  <c r="E185" i="3"/>
  <c r="E184" i="3"/>
  <c r="I160" i="3"/>
  <c r="E157" i="3"/>
  <c r="E156" i="3"/>
  <c r="E155" i="3"/>
  <c r="J149" i="3"/>
  <c r="J144" i="3"/>
  <c r="J139" i="3"/>
  <c r="J134" i="3"/>
  <c r="I102" i="3"/>
  <c r="J100" i="3" s="1"/>
  <c r="M61" i="3"/>
  <c r="J61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F23" i="3"/>
  <c r="F22" i="3"/>
  <c r="G241" i="2"/>
  <c r="J216" i="2"/>
  <c r="I216" i="2"/>
  <c r="E214" i="2"/>
  <c r="E213" i="2"/>
  <c r="E212" i="2"/>
  <c r="E211" i="2"/>
  <c r="J189" i="2"/>
  <c r="I189" i="2"/>
  <c r="E187" i="2"/>
  <c r="E186" i="2"/>
  <c r="E185" i="2"/>
  <c r="E184" i="2"/>
  <c r="I160" i="2"/>
  <c r="E157" i="2"/>
  <c r="E156" i="2"/>
  <c r="E155" i="2"/>
  <c r="J149" i="2"/>
  <c r="J144" i="2"/>
  <c r="J139" i="2"/>
  <c r="J134" i="2"/>
  <c r="I102" i="2"/>
  <c r="J100" i="2" s="1"/>
  <c r="M61" i="2"/>
  <c r="J61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F23" i="2"/>
  <c r="F22" i="2"/>
  <c r="J98" i="2" l="1"/>
  <c r="J99" i="5"/>
  <c r="J99" i="8"/>
  <c r="J102" i="9"/>
  <c r="J100" i="8"/>
  <c r="J102" i="8" s="1"/>
  <c r="J98" i="3"/>
  <c r="J97" i="2"/>
  <c r="J102" i="11"/>
  <c r="J96" i="5"/>
  <c r="J102" i="5" s="1"/>
  <c r="J98" i="4"/>
  <c r="J98" i="7"/>
  <c r="J97" i="7"/>
  <c r="J99" i="7"/>
  <c r="J96" i="7"/>
  <c r="J97" i="6"/>
  <c r="J96" i="6"/>
  <c r="J100" i="6"/>
  <c r="J99" i="6"/>
  <c r="J97" i="4"/>
  <c r="J99" i="4"/>
  <c r="J96" i="4"/>
  <c r="J99" i="3"/>
  <c r="J97" i="3"/>
  <c r="J96" i="3"/>
  <c r="J99" i="2"/>
  <c r="J96" i="2"/>
  <c r="J102" i="7" l="1"/>
  <c r="J102" i="6"/>
  <c r="J102" i="4"/>
  <c r="J102" i="3"/>
  <c r="J102" i="2"/>
  <c r="F22" i="1" l="1"/>
  <c r="F2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155" i="1"/>
  <c r="E156" i="1"/>
  <c r="E157" i="1"/>
  <c r="E184" i="1"/>
  <c r="E185" i="1"/>
  <c r="E186" i="1"/>
  <c r="E187" i="1"/>
  <c r="E211" i="1"/>
  <c r="E212" i="1"/>
  <c r="E213" i="1"/>
  <c r="E214" i="1"/>
  <c r="G241" i="1"/>
  <c r="J61" i="1" l="1"/>
  <c r="I160" i="1" l="1"/>
  <c r="J149" i="1"/>
  <c r="J144" i="1"/>
  <c r="J139" i="1"/>
  <c r="J134" i="1"/>
  <c r="I216" i="1" l="1"/>
  <c r="I102" i="1"/>
  <c r="J99" i="1" s="1"/>
  <c r="I189" i="1"/>
  <c r="J98" i="1" l="1"/>
  <c r="J97" i="1"/>
  <c r="J96" i="1"/>
  <c r="J100" i="1"/>
  <c r="M61" i="1"/>
  <c r="J189" i="1" l="1"/>
  <c r="J216" i="1"/>
  <c r="J102" i="1"/>
</calcChain>
</file>

<file path=xl/sharedStrings.xml><?xml version="1.0" encoding="utf-8"?>
<sst xmlns="http://schemas.openxmlformats.org/spreadsheetml/2006/main" count="552" uniqueCount="46">
  <si>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</si>
  <si>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</si>
  <si>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</si>
  <si>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</si>
  <si>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</si>
  <si>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</si>
  <si>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</si>
  <si>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</si>
  <si>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</si>
  <si>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</si>
  <si>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</si>
  <si>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</si>
  <si>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</si>
  <si>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</si>
  <si>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</si>
  <si>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</si>
  <si>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</si>
  <si>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</si>
  <si>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</si>
  <si>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</si>
  <si>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</si>
  <si>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</si>
  <si>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</si>
  <si>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</si>
  <si>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</si>
  <si>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</si>
  <si>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</si>
  <si>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</si>
  <si>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</si>
  <si>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</si>
  <si>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Planeación y Administración</t>
  </si>
  <si>
    <t xml:space="preserve">Unidad Jurídica, Transparencia y Buenas Prácticas </t>
  </si>
  <si>
    <t>Unidad de Programas para la Igualdad Sustantiva</t>
  </si>
  <si>
    <t>INFORMACIÓN ESTADÍSTICA ENERO 2018</t>
  </si>
  <si>
    <t>UNIDAD JURÍDICA, TRANSPARENCIA Y BUENAS PRÁCTICAS DEL INSTITUTO MUNICIPAL DE LAS MUJERES ZAPOPANAS PARA LA IGUALDAD SUSTANTIVA</t>
  </si>
  <si>
    <t>INFORMACIÓN ESTADÍSTICA MARZO 2018</t>
  </si>
  <si>
    <t>INFORMACIÓN ESTADÍSTICA FEBRERO 2018</t>
  </si>
  <si>
    <t>INFORMACIÓN ESTADÍSTICA ABRIL 2018</t>
  </si>
  <si>
    <t>INFORMACIÓN ESTADÍSTICA MAYO 2018</t>
  </si>
  <si>
    <t>INFORMACIÓN ESTADÍSTICA JUNIO 2018</t>
  </si>
  <si>
    <t>INFORMACIÓN ESTADÍSTICA JULIO 2018</t>
  </si>
  <si>
    <t>INFORMACIÓN ESTADÍSTICA AGOSTO 2018</t>
  </si>
  <si>
    <t>INFORMACIÓN ESTADÍSTICA OCTUBRE 2018</t>
  </si>
  <si>
    <t>INFORMACIÓN ESTADÍSTICA SEPTIEMBRE 2018</t>
  </si>
  <si>
    <t>INFORMACIÓN ESTADÍSTICA NOVIEMBRE 2018</t>
  </si>
  <si>
    <t>INFORMACIÓN ESTADÍSTICA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</si>
</sst>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9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0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2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6" fillId="7" borderId="10" xfId="2" quotePrefix="1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7" borderId="23" xfId="2" applyFont="1" applyFill="1" applyBorder="1" applyAlignment="1">
      <alignment horizontal="left" wrapText="1"/>
    </xf>
    <xf numFmtId="0" fontId="6" fillId="7" borderId="19" xfId="2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'Enero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2018'!$I$96:$I$100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'Enero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'Enero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'Enero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2018'!$I$155:$I$158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'Enero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2018'!$J$155:$J$158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2018'!$J$211:$J$214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'Enero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'Enero 2018'!$C$23:$E$23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'Enero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'Enero 2018'!$H$22:$K$22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'Enero 2018'!$H$23:$K$23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2018'!$I$184:$I$187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2018'!$J$184:$J$187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'Enero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'Enero 2018'!$G$238:$G$240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cat>
            <c:strRef>
              <c:f>'Enero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2656"/>
        <c:axId val="244951040"/>
        <c:axId val="0"/>
      </c:bar3DChart>
      <c:catAx>
        <c:axId val="37041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244951040"/>
        <c:crosses val="autoZero"/>
        <c:auto val="1"/>
        <c:lblAlgn val="ctr"/>
        <c:lblOffset val="100"/>
        <c:noMultiLvlLbl val="0"/>
      </c:catAx>
      <c:valAx>
        <c:axId val="244951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265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'Febrero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6E-2"/>
                  <c:y val="-2.8837798861020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2018'!$I$96:$I$100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44951432"/>
        <c:axId val="244952608"/>
        <c:axId val="0"/>
      </c:bar3DChart>
      <c:catAx>
        <c:axId val="24495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244952608"/>
        <c:crosses val="autoZero"/>
        <c:auto val="1"/>
        <c:lblAlgn val="ctr"/>
        <c:lblOffset val="100"/>
        <c:noMultiLvlLbl val="0"/>
      </c:catAx>
      <c:valAx>
        <c:axId val="244952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449514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0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'Febrero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'Febrero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'Febrero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93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2018'!$I$155:$I$158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'Febrero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2018'!$J$155:$J$158</c:f>
              <c:numCache>
                <c:formatCode>0%</c:formatCode>
                <c:ptCount val="4"/>
                <c:pt idx="0">
                  <c:v>0.86</c:v>
                </c:pt>
                <c:pt idx="1">
                  <c:v>0.14000000000000001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244949080"/>
        <c:axId val="373255568"/>
        <c:axId val="0"/>
      </c:bar3DChart>
      <c:catAx>
        <c:axId val="24494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3255568"/>
        <c:crosses val="autoZero"/>
        <c:auto val="1"/>
        <c:lblAlgn val="ctr"/>
        <c:lblOffset val="100"/>
        <c:noMultiLvlLbl val="0"/>
      </c:catAx>
      <c:valAx>
        <c:axId val="373255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494908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01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52432"/>
        <c:axId val="373250864"/>
        <c:axId val="0"/>
      </c:bar3DChart>
      <c:catAx>
        <c:axId val="37325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3250864"/>
        <c:crosses val="autoZero"/>
        <c:auto val="1"/>
        <c:lblAlgn val="ctr"/>
        <c:lblOffset val="100"/>
        <c:noMultiLvlLbl val="0"/>
      </c:catAx>
      <c:valAx>
        <c:axId val="373250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524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'Febrero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'Febrero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2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'Febrero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51648"/>
        <c:axId val="373252040"/>
        <c:axId val="0"/>
      </c:bar3DChart>
      <c:catAx>
        <c:axId val="37325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3252040"/>
        <c:crosses val="autoZero"/>
        <c:auto val="1"/>
        <c:lblAlgn val="ctr"/>
        <c:lblOffset val="100"/>
        <c:noMultiLvlLbl val="0"/>
      </c:catAx>
      <c:valAx>
        <c:axId val="373252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25164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49E-2"/>
          <c:y val="0.18814161512033553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'Febrero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'Febrero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'Febrero 2018'!$H$22:$K$22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'Febrero 2018'!$H$23:$K$23</c:f>
              <c:numCache>
                <c:formatCode>0%</c:formatCode>
                <c:ptCount val="4"/>
                <c:pt idx="0">
                  <c:v>0.86</c:v>
                </c:pt>
                <c:pt idx="1">
                  <c:v>0.14000000000000001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47336"/>
        <c:axId val="373255960"/>
        <c:axId val="0"/>
      </c:bar3DChart>
      <c:catAx>
        <c:axId val="37324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3255960"/>
        <c:crosses val="autoZero"/>
        <c:auto val="1"/>
        <c:lblAlgn val="ctr"/>
        <c:lblOffset val="100"/>
        <c:noMultiLvlLbl val="0"/>
      </c:catAx>
      <c:valAx>
        <c:axId val="373255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2473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2018'!$I$184:$I$187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7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2018'!$J$184:$J$187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43808"/>
        <c:axId val="373250080"/>
        <c:axId val="0"/>
      </c:bar3DChart>
      <c:catAx>
        <c:axId val="37324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3250080"/>
        <c:crosses val="autoZero"/>
        <c:auto val="1"/>
        <c:lblAlgn val="ctr"/>
        <c:lblOffset val="100"/>
        <c:noMultiLvlLbl val="0"/>
      </c:catAx>
      <c:valAx>
        <c:axId val="373250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438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84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'Febrero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'Febrero 2018'!$G$238:$G$240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243024"/>
        <c:axId val="373244200"/>
        <c:axId val="0"/>
      </c:bar3DChart>
      <c:catAx>
        <c:axId val="37324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244200"/>
        <c:crosses val="autoZero"/>
        <c:auto val="1"/>
        <c:lblAlgn val="ctr"/>
        <c:lblOffset val="100"/>
        <c:noMultiLvlLbl val="0"/>
      </c:catAx>
      <c:valAx>
        <c:axId val="373244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4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cat>
            <c:strRef>
              <c:f>'Febrero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253216"/>
        <c:axId val="373242632"/>
        <c:axId val="0"/>
      </c:bar3DChart>
      <c:catAx>
        <c:axId val="3732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242632"/>
        <c:crosses val="autoZero"/>
        <c:auto val="1"/>
        <c:lblAlgn val="ctr"/>
        <c:lblOffset val="100"/>
        <c:noMultiLvlLbl val="0"/>
      </c:catAx>
      <c:valAx>
        <c:axId val="373242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25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3241456"/>
        <c:axId val="373248120"/>
        <c:axId val="0"/>
      </c:bar3DChart>
      <c:catAx>
        <c:axId val="37324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3248120"/>
        <c:crosses val="autoZero"/>
        <c:auto val="1"/>
        <c:lblAlgn val="ctr"/>
        <c:lblOffset val="100"/>
        <c:noMultiLvlLbl val="0"/>
      </c:catAx>
      <c:valAx>
        <c:axId val="373248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24145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'Marzo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3E-2"/>
                  <c:y val="-2.883779886102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2018'!$I$96:$I$100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54000"/>
        <c:axId val="373244592"/>
        <c:axId val="0"/>
      </c:bar3DChart>
      <c:catAx>
        <c:axId val="37325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3244592"/>
        <c:crosses val="autoZero"/>
        <c:auto val="1"/>
        <c:lblAlgn val="ctr"/>
        <c:lblOffset val="100"/>
        <c:noMultiLvlLbl val="0"/>
      </c:catAx>
      <c:valAx>
        <c:axId val="373244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2540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25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'Marzo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'Marzo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'Marzo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2018'!$I$155:$I$158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'Marzo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2018'!$J$155:$J$158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3246552"/>
        <c:axId val="373246160"/>
        <c:axId val="0"/>
      </c:bar3DChart>
      <c:catAx>
        <c:axId val="37324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3246160"/>
        <c:crosses val="autoZero"/>
        <c:auto val="1"/>
        <c:lblAlgn val="ctr"/>
        <c:lblOffset val="100"/>
        <c:noMultiLvlLbl val="0"/>
      </c:catAx>
      <c:valAx>
        <c:axId val="373246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4655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0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'Marzo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54784"/>
        <c:axId val="373247728"/>
        <c:axId val="0"/>
      </c:bar3DChart>
      <c:catAx>
        <c:axId val="3732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3247728"/>
        <c:crosses val="autoZero"/>
        <c:auto val="1"/>
        <c:lblAlgn val="ctr"/>
        <c:lblOffset val="100"/>
        <c:noMultiLvlLbl val="0"/>
      </c:catAx>
      <c:valAx>
        <c:axId val="373247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547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'Marzo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'Marzo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2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'Marzo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56352"/>
        <c:axId val="373250472"/>
        <c:axId val="0"/>
      </c:bar3DChart>
      <c:catAx>
        <c:axId val="37325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3250472"/>
        <c:crosses val="autoZero"/>
        <c:auto val="1"/>
        <c:lblAlgn val="ctr"/>
        <c:lblOffset val="100"/>
        <c:noMultiLvlLbl val="0"/>
      </c:catAx>
      <c:valAx>
        <c:axId val="373250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25635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8E-2"/>
          <c:y val="0.18814161512033559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'Marzo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'Marzo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'Marzo 2018'!$H$22:$K$22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'Marzo 2018'!$H$23:$K$23</c:f>
              <c:numCache>
                <c:formatCode>0%</c:formatCode>
                <c:ptCount val="4"/>
                <c:pt idx="0">
                  <c:v>0.28999999999999998</c:v>
                </c:pt>
                <c:pt idx="1">
                  <c:v>0.56999999999999995</c:v>
                </c:pt>
                <c:pt idx="2">
                  <c:v>0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48512"/>
        <c:axId val="373241848"/>
        <c:axId val="0"/>
      </c:bar3DChart>
      <c:catAx>
        <c:axId val="3732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3241848"/>
        <c:crosses val="autoZero"/>
        <c:auto val="1"/>
        <c:lblAlgn val="ctr"/>
        <c:lblOffset val="100"/>
        <c:noMultiLvlLbl val="0"/>
      </c:catAx>
      <c:valAx>
        <c:axId val="373241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24851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2018'!$I$184:$I$187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2018'!$J$184:$J$187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256744"/>
        <c:axId val="373251256"/>
        <c:axId val="0"/>
      </c:bar3DChart>
      <c:catAx>
        <c:axId val="373256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3251256"/>
        <c:crosses val="autoZero"/>
        <c:auto val="1"/>
        <c:lblAlgn val="ctr"/>
        <c:lblOffset val="100"/>
        <c:noMultiLvlLbl val="0"/>
      </c:catAx>
      <c:valAx>
        <c:axId val="373251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567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19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'Marzo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'Marzo 2018'!$G$238:$G$240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296368"/>
        <c:axId val="245297544"/>
        <c:axId val="0"/>
      </c:bar3DChart>
      <c:catAx>
        <c:axId val="24529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5297544"/>
        <c:crosses val="autoZero"/>
        <c:auto val="1"/>
        <c:lblAlgn val="ctr"/>
        <c:lblOffset val="100"/>
        <c:noMultiLvlLbl val="0"/>
      </c:catAx>
      <c:valAx>
        <c:axId val="245297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529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cat>
            <c:strRef>
              <c:f>'Marzo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296760"/>
        <c:axId val="190372608"/>
        <c:axId val="0"/>
      </c:bar3DChart>
      <c:catAx>
        <c:axId val="24529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372608"/>
        <c:crosses val="autoZero"/>
        <c:auto val="1"/>
        <c:lblAlgn val="ctr"/>
        <c:lblOffset val="100"/>
        <c:noMultiLvlLbl val="0"/>
      </c:catAx>
      <c:valAx>
        <c:axId val="19037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296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90371432"/>
        <c:axId val="131623336"/>
        <c:axId val="0"/>
      </c:bar3DChart>
      <c:catAx>
        <c:axId val="190371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1623336"/>
        <c:crosses val="autoZero"/>
        <c:auto val="1"/>
        <c:lblAlgn val="ctr"/>
        <c:lblOffset val="100"/>
        <c:noMultiLvlLbl val="0"/>
      </c:catAx>
      <c:valAx>
        <c:axId val="131623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037143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'Abril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4E-2"/>
                  <c:y val="-2.883779886102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2018'!$I$96:$I$100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624120"/>
        <c:axId val="239791000"/>
        <c:axId val="0"/>
      </c:bar3DChart>
      <c:catAx>
        <c:axId val="13162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239791000"/>
        <c:crosses val="autoZero"/>
        <c:auto val="1"/>
        <c:lblAlgn val="ctr"/>
        <c:lblOffset val="100"/>
        <c:noMultiLvlLbl val="0"/>
      </c:catAx>
      <c:valAx>
        <c:axId val="239791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6241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4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'Abril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'Abril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'Abril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2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2018'!$I$155:$I$158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'Abril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2018'!$J$155:$J$158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298626192"/>
        <c:axId val="298626584"/>
        <c:axId val="0"/>
      </c:bar3DChart>
      <c:catAx>
        <c:axId val="29862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298626584"/>
        <c:crosses val="autoZero"/>
        <c:auto val="1"/>
        <c:lblAlgn val="ctr"/>
        <c:lblOffset val="100"/>
        <c:noMultiLvlLbl val="0"/>
      </c:catAx>
      <c:valAx>
        <c:axId val="298626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862619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2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'Abril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98627368"/>
        <c:axId val="298627760"/>
        <c:axId val="0"/>
      </c:bar3DChart>
      <c:catAx>
        <c:axId val="2986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98627760"/>
        <c:crosses val="autoZero"/>
        <c:auto val="1"/>
        <c:lblAlgn val="ctr"/>
        <c:lblOffset val="100"/>
        <c:noMultiLvlLbl val="0"/>
      </c:catAx>
      <c:valAx>
        <c:axId val="298627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86273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'Abril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'Abril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'Abril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98628544"/>
        <c:axId val="298628936"/>
        <c:axId val="0"/>
      </c:bar3DChart>
      <c:catAx>
        <c:axId val="298628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98628936"/>
        <c:crosses val="autoZero"/>
        <c:auto val="1"/>
        <c:lblAlgn val="ctr"/>
        <c:lblOffset val="100"/>
        <c:noMultiLvlLbl val="0"/>
      </c:catAx>
      <c:valAx>
        <c:axId val="298628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9862854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08E-2"/>
          <c:y val="0.18814161512033564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'Abril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'Abril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'Abril 2018'!$H$22:$K$22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'Abril 2018'!$H$23:$K$23</c:f>
              <c:numCache>
                <c:formatCode>0%</c:formatCode>
                <c:ptCount val="4"/>
                <c:pt idx="0">
                  <c:v>0.33</c:v>
                </c:pt>
                <c:pt idx="1">
                  <c:v>0</c:v>
                </c:pt>
                <c:pt idx="2">
                  <c:v>0.67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98629720"/>
        <c:axId val="299045936"/>
        <c:axId val="0"/>
      </c:bar3DChart>
      <c:catAx>
        <c:axId val="29862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99045936"/>
        <c:crosses val="autoZero"/>
        <c:auto val="1"/>
        <c:lblAlgn val="ctr"/>
        <c:lblOffset val="100"/>
        <c:noMultiLvlLbl val="0"/>
      </c:catAx>
      <c:valAx>
        <c:axId val="299045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9862972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2018'!$I$184:$I$187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2018'!$J$184:$J$187</c:f>
              <c:numCache>
                <c:formatCode>0%</c:formatCode>
                <c:ptCount val="4"/>
                <c:pt idx="0">
                  <c:v>0.67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99046720"/>
        <c:axId val="299047112"/>
        <c:axId val="0"/>
      </c:bar3DChart>
      <c:catAx>
        <c:axId val="29904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299047112"/>
        <c:crosses val="autoZero"/>
        <c:auto val="1"/>
        <c:lblAlgn val="ctr"/>
        <c:lblOffset val="100"/>
        <c:noMultiLvlLbl val="0"/>
      </c:catAx>
      <c:valAx>
        <c:axId val="299047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90467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4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'Abril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'Abril 2018'!$G$238:$G$240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9047896"/>
        <c:axId val="299048288"/>
        <c:axId val="0"/>
      </c:bar3DChart>
      <c:catAx>
        <c:axId val="29904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048288"/>
        <c:crosses val="autoZero"/>
        <c:auto val="1"/>
        <c:lblAlgn val="ctr"/>
        <c:lblOffset val="100"/>
        <c:noMultiLvlLbl val="0"/>
      </c:catAx>
      <c:valAx>
        <c:axId val="29904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9047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21-4820-A957-902AA4CB12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9049072"/>
        <c:axId val="299049464"/>
        <c:axId val="0"/>
      </c:bar3DChart>
      <c:catAx>
        <c:axId val="29904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049464"/>
        <c:crosses val="autoZero"/>
        <c:auto val="1"/>
        <c:lblAlgn val="ctr"/>
        <c:lblOffset val="100"/>
        <c:noMultiLvlLbl val="0"/>
      </c:catAx>
      <c:valAx>
        <c:axId val="299049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04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2738424"/>
        <c:axId val="382738816"/>
        <c:axId val="0"/>
      </c:bar3DChart>
      <c:catAx>
        <c:axId val="382738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82738816"/>
        <c:crosses val="autoZero"/>
        <c:auto val="1"/>
        <c:lblAlgn val="ctr"/>
        <c:lblOffset val="100"/>
        <c:noMultiLvlLbl val="0"/>
      </c:catAx>
      <c:valAx>
        <c:axId val="382738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273842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'Mayo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45E-2"/>
                  <c:y val="-2.8837798861020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2018'!$I$96:$I$100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2739600"/>
        <c:axId val="382739992"/>
        <c:axId val="0"/>
      </c:bar3DChart>
      <c:catAx>
        <c:axId val="38273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82739992"/>
        <c:crosses val="autoZero"/>
        <c:auto val="1"/>
        <c:lblAlgn val="ctr"/>
        <c:lblOffset val="100"/>
        <c:noMultiLvlLbl val="0"/>
      </c:catAx>
      <c:valAx>
        <c:axId val="382739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27396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69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'Mayo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'Mayo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'Mayo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4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2018'!$I$155:$I$158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'Mayo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2018'!$J$155:$J$158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82740776"/>
        <c:axId val="382741168"/>
        <c:axId val="0"/>
      </c:bar3DChart>
      <c:catAx>
        <c:axId val="38274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82741168"/>
        <c:crosses val="autoZero"/>
        <c:auto val="1"/>
        <c:lblAlgn val="ctr"/>
        <c:lblOffset val="100"/>
        <c:noMultiLvlLbl val="0"/>
      </c:catAx>
      <c:valAx>
        <c:axId val="382741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27407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'Mayo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0089944"/>
        <c:axId val="380090336"/>
        <c:axId val="0"/>
      </c:bar3DChart>
      <c:catAx>
        <c:axId val="38008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80090336"/>
        <c:crosses val="autoZero"/>
        <c:auto val="1"/>
        <c:lblAlgn val="ctr"/>
        <c:lblOffset val="100"/>
        <c:noMultiLvlLbl val="0"/>
      </c:catAx>
      <c:valAx>
        <c:axId val="380090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00899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'Mayo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'Mayo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7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4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'Mayo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0091120"/>
        <c:axId val="380091512"/>
        <c:axId val="0"/>
      </c:bar3DChart>
      <c:catAx>
        <c:axId val="380091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80091512"/>
        <c:crosses val="autoZero"/>
        <c:auto val="1"/>
        <c:lblAlgn val="ctr"/>
        <c:lblOffset val="100"/>
        <c:noMultiLvlLbl val="0"/>
      </c:catAx>
      <c:valAx>
        <c:axId val="380091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009112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32E-2"/>
          <c:y val="0.18814161512033573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'Mayo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'Mayo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'Mayo 2018'!$H$22:$K$22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'Mayo 2018'!$H$23:$K$23</c:f>
              <c:numCache>
                <c:formatCode>0%</c:formatCode>
                <c:ptCount val="4"/>
                <c:pt idx="0">
                  <c:v>0.67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0092296"/>
        <c:axId val="380092688"/>
        <c:axId val="0"/>
      </c:bar3DChart>
      <c:catAx>
        <c:axId val="38009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80092688"/>
        <c:crosses val="autoZero"/>
        <c:auto val="1"/>
        <c:lblAlgn val="ctr"/>
        <c:lblOffset val="100"/>
        <c:noMultiLvlLbl val="0"/>
      </c:catAx>
      <c:valAx>
        <c:axId val="380092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009229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2018'!$I$184:$I$187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53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2018'!$J$184:$J$187</c:f>
              <c:numCache>
                <c:formatCode>0%</c:formatCode>
                <c:ptCount val="4"/>
                <c:pt idx="0">
                  <c:v>0.67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0093472"/>
        <c:axId val="380093864"/>
        <c:axId val="0"/>
      </c:bar3DChart>
      <c:catAx>
        <c:axId val="38009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80093864"/>
        <c:crosses val="autoZero"/>
        <c:auto val="1"/>
        <c:lblAlgn val="ctr"/>
        <c:lblOffset val="100"/>
        <c:noMultiLvlLbl val="0"/>
      </c:catAx>
      <c:valAx>
        <c:axId val="380093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0093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88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'Mayo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'Mayo 2018'!$G$238:$G$240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0094648"/>
        <c:axId val="380095040"/>
        <c:axId val="0"/>
      </c:bar3DChart>
      <c:catAx>
        <c:axId val="38009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0095040"/>
        <c:crosses val="autoZero"/>
        <c:auto val="1"/>
        <c:lblAlgn val="ctr"/>
        <c:lblOffset val="100"/>
        <c:noMultiLvlLbl val="0"/>
      </c:catAx>
      <c:valAx>
        <c:axId val="380095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0094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0095824"/>
        <c:axId val="380096216"/>
        <c:axId val="0"/>
      </c:bar3DChart>
      <c:catAx>
        <c:axId val="38009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0096216"/>
        <c:crosses val="autoZero"/>
        <c:auto val="1"/>
        <c:lblAlgn val="ctr"/>
        <c:lblOffset val="100"/>
        <c:noMultiLvlLbl val="0"/>
      </c:catAx>
      <c:valAx>
        <c:axId val="380096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009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0097000"/>
        <c:axId val="380097392"/>
        <c:axId val="0"/>
      </c:bar3DChart>
      <c:catAx>
        <c:axId val="380097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80097392"/>
        <c:crosses val="autoZero"/>
        <c:auto val="1"/>
        <c:lblAlgn val="ctr"/>
        <c:lblOffset val="100"/>
        <c:noMultiLvlLbl val="0"/>
      </c:catAx>
      <c:valAx>
        <c:axId val="38009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009700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'Junio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49E-2"/>
                  <c:y val="-2.8837798861020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2018'!$I$96:$I$100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2481760"/>
        <c:axId val="302482152"/>
        <c:axId val="0"/>
      </c:bar3DChart>
      <c:catAx>
        <c:axId val="3024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02482152"/>
        <c:crosses val="autoZero"/>
        <c:auto val="1"/>
        <c:lblAlgn val="ctr"/>
        <c:lblOffset val="100"/>
        <c:noMultiLvlLbl val="0"/>
      </c:catAx>
      <c:valAx>
        <c:axId val="302482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24817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91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'Junio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'Junio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'Junio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6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2018'!$I$155:$I$158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'Junio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2018'!$J$155:$J$158</c:f>
              <c:numCache>
                <c:formatCode>0%</c:formatCode>
                <c:ptCount val="4"/>
                <c:pt idx="0">
                  <c:v>0.67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02482936"/>
        <c:axId val="302483328"/>
        <c:axId val="0"/>
      </c:bar3DChart>
      <c:catAx>
        <c:axId val="30248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02483328"/>
        <c:crosses val="autoZero"/>
        <c:auto val="1"/>
        <c:lblAlgn val="ctr"/>
        <c:lblOffset val="100"/>
        <c:noMultiLvlLbl val="0"/>
      </c:catAx>
      <c:valAx>
        <c:axId val="302483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248293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38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'Junio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2484112"/>
        <c:axId val="302484504"/>
        <c:axId val="0"/>
      </c:bar3DChart>
      <c:catAx>
        <c:axId val="30248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02484504"/>
        <c:crosses val="autoZero"/>
        <c:auto val="1"/>
        <c:lblAlgn val="ctr"/>
        <c:lblOffset val="100"/>
        <c:noMultiLvlLbl val="0"/>
      </c:catAx>
      <c:valAx>
        <c:axId val="302484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24841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'Junio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'Junio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6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4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'Junio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2485288"/>
        <c:axId val="302485680"/>
        <c:axId val="0"/>
      </c:bar3DChart>
      <c:catAx>
        <c:axId val="302485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02485680"/>
        <c:crosses val="autoZero"/>
        <c:auto val="1"/>
        <c:lblAlgn val="ctr"/>
        <c:lblOffset val="100"/>
        <c:noMultiLvlLbl val="0"/>
      </c:catAx>
      <c:valAx>
        <c:axId val="302485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248528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56E-2"/>
          <c:y val="0.1881416151203357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'Junio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'Junio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'Junio 2018'!$H$22:$K$22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'Junio 2018'!$H$23:$K$23</c:f>
              <c:numCache>
                <c:formatCode>0%</c:formatCode>
                <c:ptCount val="4"/>
                <c:pt idx="0">
                  <c:v>0.33</c:v>
                </c:pt>
                <c:pt idx="1">
                  <c:v>0.33</c:v>
                </c:pt>
                <c:pt idx="2">
                  <c:v>0.33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2486464"/>
        <c:axId val="302486856"/>
        <c:axId val="0"/>
      </c:bar3DChart>
      <c:catAx>
        <c:axId val="3024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02486856"/>
        <c:crosses val="autoZero"/>
        <c:auto val="1"/>
        <c:lblAlgn val="ctr"/>
        <c:lblOffset val="100"/>
        <c:noMultiLvlLbl val="0"/>
      </c:catAx>
      <c:valAx>
        <c:axId val="302486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248646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2018'!$I$184:$I$187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44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5301072205531974E-2"/>
                  <c:y val="-0.1187835381275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2018'!$J$184:$J$187</c:f>
              <c:numCache>
                <c:formatCode>0%</c:formatCode>
                <c:ptCount val="4"/>
                <c:pt idx="0">
                  <c:v>0.67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2487640"/>
        <c:axId val="302488032"/>
        <c:axId val="0"/>
      </c:bar3DChart>
      <c:catAx>
        <c:axId val="302487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02488032"/>
        <c:crosses val="autoZero"/>
        <c:auto val="1"/>
        <c:lblAlgn val="ctr"/>
        <c:lblOffset val="100"/>
        <c:noMultiLvlLbl val="0"/>
      </c:catAx>
      <c:valAx>
        <c:axId val="30248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24876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2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'Junio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'Junio 2018'!$G$238:$G$240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488816"/>
        <c:axId val="373392568"/>
        <c:axId val="0"/>
      </c:bar3DChart>
      <c:catAx>
        <c:axId val="30248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392568"/>
        <c:crosses val="autoZero"/>
        <c:auto val="1"/>
        <c:lblAlgn val="ctr"/>
        <c:lblOffset val="100"/>
        <c:noMultiLvlLbl val="0"/>
      </c:catAx>
      <c:valAx>
        <c:axId val="373392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248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393352"/>
        <c:axId val="373393744"/>
        <c:axId val="0"/>
      </c:bar3DChart>
      <c:catAx>
        <c:axId val="37339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393744"/>
        <c:crosses val="autoZero"/>
        <c:auto val="1"/>
        <c:lblAlgn val="ctr"/>
        <c:lblOffset val="100"/>
        <c:noMultiLvlLbl val="0"/>
      </c:catAx>
      <c:valAx>
        <c:axId val="37339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393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3394528"/>
        <c:axId val="373394920"/>
        <c:axId val="0"/>
      </c:bar3DChart>
      <c:catAx>
        <c:axId val="37339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3394920"/>
        <c:crosses val="autoZero"/>
        <c:auto val="1"/>
        <c:lblAlgn val="ctr"/>
        <c:lblOffset val="100"/>
        <c:noMultiLvlLbl val="0"/>
      </c:catAx>
      <c:valAx>
        <c:axId val="37339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39452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'Julio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56E-2"/>
                  <c:y val="-2.883779886102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2018'!$I$96:$I$100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395704"/>
        <c:axId val="373396096"/>
        <c:axId val="0"/>
      </c:bar3DChart>
      <c:catAx>
        <c:axId val="37339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3396096"/>
        <c:crosses val="autoZero"/>
        <c:auto val="1"/>
        <c:lblAlgn val="ctr"/>
        <c:lblOffset val="100"/>
        <c:noMultiLvlLbl val="0"/>
      </c:catAx>
      <c:valAx>
        <c:axId val="373396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3957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912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'Julio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'Julio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'Julio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2018'!$I$155:$I$158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'Julio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2018'!$J$155:$J$158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3396880"/>
        <c:axId val="373397272"/>
        <c:axId val="0"/>
      </c:bar3DChart>
      <c:catAx>
        <c:axId val="37339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3397272"/>
        <c:crosses val="autoZero"/>
        <c:auto val="1"/>
        <c:lblAlgn val="ctr"/>
        <c:lblOffset val="100"/>
        <c:noMultiLvlLbl val="0"/>
      </c:catAx>
      <c:valAx>
        <c:axId val="373397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39688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4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'Julio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398056"/>
        <c:axId val="373398448"/>
        <c:axId val="0"/>
      </c:bar3DChart>
      <c:catAx>
        <c:axId val="37339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3398448"/>
        <c:crosses val="autoZero"/>
        <c:auto val="1"/>
        <c:lblAlgn val="ctr"/>
        <c:lblOffset val="100"/>
        <c:noMultiLvlLbl val="0"/>
      </c:catAx>
      <c:valAx>
        <c:axId val="37339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398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'Julio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'Julio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'Julio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3399232"/>
        <c:axId val="373399624"/>
        <c:axId val="0"/>
      </c:bar3DChart>
      <c:catAx>
        <c:axId val="37339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3399624"/>
        <c:crosses val="autoZero"/>
        <c:auto val="1"/>
        <c:lblAlgn val="ctr"/>
        <c:lblOffset val="100"/>
        <c:noMultiLvlLbl val="0"/>
      </c:catAx>
      <c:valAx>
        <c:axId val="373399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339923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77E-2"/>
          <c:y val="0.18814161512033584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'Julio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'Julio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'Julio 2018'!$H$22:$K$22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'Julio 2018'!$H$23:$K$23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537880"/>
        <c:axId val="312538272"/>
        <c:axId val="0"/>
      </c:bar3DChart>
      <c:catAx>
        <c:axId val="31253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12538272"/>
        <c:crosses val="autoZero"/>
        <c:auto val="1"/>
        <c:lblAlgn val="ctr"/>
        <c:lblOffset val="100"/>
        <c:noMultiLvlLbl val="0"/>
      </c:catAx>
      <c:valAx>
        <c:axId val="31253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1253788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2018'!$I$184:$I$187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3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5301072205531985E-2"/>
                  <c:y val="-0.1187835381275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2018'!$J$184:$J$187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539056"/>
        <c:axId val="312539448"/>
        <c:axId val="0"/>
      </c:bar3DChart>
      <c:catAx>
        <c:axId val="312539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12539448"/>
        <c:crosses val="autoZero"/>
        <c:auto val="1"/>
        <c:lblAlgn val="ctr"/>
        <c:lblOffset val="100"/>
        <c:noMultiLvlLbl val="0"/>
      </c:catAx>
      <c:valAx>
        <c:axId val="312539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539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278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'Julio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'Julio 2018'!$G$238:$G$240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540232"/>
        <c:axId val="312540624"/>
        <c:axId val="0"/>
      </c:bar3DChart>
      <c:catAx>
        <c:axId val="31254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540624"/>
        <c:crosses val="autoZero"/>
        <c:auto val="1"/>
        <c:lblAlgn val="ctr"/>
        <c:lblOffset val="100"/>
        <c:noMultiLvlLbl val="0"/>
      </c:catAx>
      <c:valAx>
        <c:axId val="31254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540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541408"/>
        <c:axId val="312541800"/>
        <c:axId val="0"/>
      </c:bar3DChart>
      <c:catAx>
        <c:axId val="3125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541800"/>
        <c:crosses val="autoZero"/>
        <c:auto val="1"/>
        <c:lblAlgn val="ctr"/>
        <c:lblOffset val="100"/>
        <c:noMultiLvlLbl val="0"/>
      </c:catAx>
      <c:valAx>
        <c:axId val="312541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254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12542584"/>
        <c:axId val="312542976"/>
        <c:axId val="0"/>
      </c:bar3DChart>
      <c:catAx>
        <c:axId val="312542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12542976"/>
        <c:crosses val="autoZero"/>
        <c:auto val="1"/>
        <c:lblAlgn val="ctr"/>
        <c:lblOffset val="100"/>
        <c:noMultiLvlLbl val="0"/>
      </c:catAx>
      <c:valAx>
        <c:axId val="312542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1254258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'Agosto 2018 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2018 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2018 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63E-2"/>
                  <c:y val="-2.883779886102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2018 '!$I$96:$I$100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543760"/>
        <c:axId val="312544152"/>
        <c:axId val="0"/>
      </c:bar3DChart>
      <c:catAx>
        <c:axId val="31254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12544152"/>
        <c:crosses val="autoZero"/>
        <c:auto val="1"/>
        <c:lblAlgn val="ctr"/>
        <c:lblOffset val="100"/>
        <c:noMultiLvlLbl val="0"/>
      </c:catAx>
      <c:valAx>
        <c:axId val="312544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125437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939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'Agosto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2018 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'Agosto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2018 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'Agosto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2018 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804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2018 '!$I$155:$I$158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'Agosto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2018 '!$J$155:$J$158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12544936"/>
        <c:axId val="312545328"/>
        <c:axId val="0"/>
      </c:bar3DChart>
      <c:catAx>
        <c:axId val="3125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12545328"/>
        <c:crosses val="autoZero"/>
        <c:auto val="1"/>
        <c:lblAlgn val="ctr"/>
        <c:lblOffset val="100"/>
        <c:noMultiLvlLbl val="0"/>
      </c:catAx>
      <c:valAx>
        <c:axId val="312545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54493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2018 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5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2018 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2018 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'Agosto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2018 '!$I$211:$I$214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2018 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9859576"/>
        <c:axId val="309859968"/>
        <c:axId val="0"/>
      </c:bar3DChart>
      <c:catAx>
        <c:axId val="30985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09859968"/>
        <c:crosses val="autoZero"/>
        <c:auto val="1"/>
        <c:lblAlgn val="ctr"/>
        <c:lblOffset val="100"/>
        <c:noMultiLvlLbl val="0"/>
      </c:catAx>
      <c:valAx>
        <c:axId val="309859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98595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2018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'Agosto 2018 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5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'Agosto 2018 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9860752"/>
        <c:axId val="309861144"/>
        <c:axId val="0"/>
      </c:bar3DChart>
      <c:catAx>
        <c:axId val="30986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09861144"/>
        <c:crosses val="autoZero"/>
        <c:auto val="1"/>
        <c:lblAlgn val="ctr"/>
        <c:lblOffset val="100"/>
        <c:noMultiLvlLbl val="0"/>
      </c:catAx>
      <c:valAx>
        <c:axId val="309861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986075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101E-2"/>
          <c:y val="0.18814161512033589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'Agosto 2018 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'Agosto 2018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'Agosto 2018 '!$H$22:$K$22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'Agosto 2018 '!$H$23:$K$23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9861928"/>
        <c:axId val="309862320"/>
        <c:axId val="0"/>
      </c:bar3DChart>
      <c:catAx>
        <c:axId val="30986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09862320"/>
        <c:crosses val="autoZero"/>
        <c:auto val="1"/>
        <c:lblAlgn val="ctr"/>
        <c:lblOffset val="100"/>
        <c:noMultiLvlLbl val="0"/>
      </c:catAx>
      <c:valAx>
        <c:axId val="309862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986192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2018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2018 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2018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2018 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2018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2018 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2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5301072205531992E-2"/>
                  <c:y val="-0.1187835381275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2018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2018 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09863104"/>
        <c:axId val="309863496"/>
        <c:axId val="0"/>
      </c:bar3DChart>
      <c:catAx>
        <c:axId val="309863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09863496"/>
        <c:crosses val="autoZero"/>
        <c:auto val="1"/>
        <c:lblAlgn val="ctr"/>
        <c:lblOffset val="100"/>
        <c:noMultiLvlLbl val="0"/>
      </c:catAx>
      <c:valAx>
        <c:axId val="309863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98631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334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'Agosto 2018 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'Agosto 2018 '!$G$238:$G$240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864280"/>
        <c:axId val="309864672"/>
        <c:axId val="0"/>
      </c:bar3DChart>
      <c:catAx>
        <c:axId val="30986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9864672"/>
        <c:crosses val="autoZero"/>
        <c:auto val="1"/>
        <c:lblAlgn val="ctr"/>
        <c:lblOffset val="100"/>
        <c:noMultiLvlLbl val="0"/>
      </c:catAx>
      <c:valAx>
        <c:axId val="309864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9864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'Agosto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2018 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'Agosto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2018 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'Agosto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2018 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'Agosto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2018 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2018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865456"/>
        <c:axId val="309865848"/>
        <c:axId val="0"/>
      </c:bar3DChart>
      <c:catAx>
        <c:axId val="30986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9865848"/>
        <c:crosses val="autoZero"/>
        <c:auto val="1"/>
        <c:lblAlgn val="ctr"/>
        <c:lblOffset val="100"/>
        <c:noMultiLvlLbl val="0"/>
      </c:catAx>
      <c:valAx>
        <c:axId val="309865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986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09866632"/>
        <c:axId val="379934096"/>
        <c:axId val="0"/>
      </c:bar3DChart>
      <c:catAx>
        <c:axId val="309866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9934096"/>
        <c:crosses val="autoZero"/>
        <c:auto val="1"/>
        <c:lblAlgn val="ctr"/>
        <c:lblOffset val="100"/>
        <c:noMultiLvlLbl val="0"/>
      </c:catAx>
      <c:valAx>
        <c:axId val="379934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986663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'Septiembre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'Septiembre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'Septiembre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63E-2"/>
                  <c:y val="-2.883779886102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'Septiembre 2018'!$I$96:$I$100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9934880"/>
        <c:axId val="379935272"/>
        <c:axId val="0"/>
      </c:bar3DChart>
      <c:catAx>
        <c:axId val="3799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9935272"/>
        <c:crosses val="autoZero"/>
        <c:auto val="1"/>
        <c:lblAlgn val="ctr"/>
        <c:lblOffset val="100"/>
        <c:noMultiLvlLbl val="0"/>
      </c:catAx>
      <c:valAx>
        <c:axId val="379935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99348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939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'Septiembre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'Septiembre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'Septiembre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804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2018'!$I$155:$I$158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'Septiembre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'Septiembre 2018'!$J$155:$J$158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9936056"/>
        <c:axId val="379936448"/>
        <c:axId val="0"/>
      </c:bar3DChart>
      <c:catAx>
        <c:axId val="3799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9936448"/>
        <c:crosses val="autoZero"/>
        <c:auto val="1"/>
        <c:lblAlgn val="ctr"/>
        <c:lblOffset val="100"/>
        <c:noMultiLvlLbl val="0"/>
      </c:catAx>
      <c:valAx>
        <c:axId val="379936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993605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5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'Septiembre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9937232"/>
        <c:axId val="379937624"/>
        <c:axId val="0"/>
      </c:bar3DChart>
      <c:catAx>
        <c:axId val="3799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9937624"/>
        <c:crosses val="autoZero"/>
        <c:auto val="1"/>
        <c:lblAlgn val="ctr"/>
        <c:lblOffset val="100"/>
        <c:noMultiLvlLbl val="0"/>
      </c:catAx>
      <c:valAx>
        <c:axId val="379937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99372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'Septiembre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'Septiembre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5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'Septiembre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9938408"/>
        <c:axId val="379938800"/>
        <c:axId val="0"/>
      </c:bar3DChart>
      <c:catAx>
        <c:axId val="379938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9938800"/>
        <c:crosses val="autoZero"/>
        <c:auto val="1"/>
        <c:lblAlgn val="ctr"/>
        <c:lblOffset val="100"/>
        <c:noMultiLvlLbl val="0"/>
      </c:catAx>
      <c:valAx>
        <c:axId val="379938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993840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101E-2"/>
          <c:y val="0.18814161512033589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'Septiembre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'Septiembre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'Septiembre 2018'!$H$22:$K$22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'Septiembre 2018'!$H$23:$K$23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9939584"/>
        <c:axId val="379939976"/>
        <c:axId val="0"/>
      </c:bar3DChart>
      <c:catAx>
        <c:axId val="3799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9939976"/>
        <c:crosses val="autoZero"/>
        <c:auto val="1"/>
        <c:lblAlgn val="ctr"/>
        <c:lblOffset val="100"/>
        <c:noMultiLvlLbl val="0"/>
      </c:catAx>
      <c:valAx>
        <c:axId val="379939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993958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'Septiembre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'Septiembre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'Septiembre 2018'!$I$184:$I$187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2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5301072205531992E-2"/>
                  <c:y val="-0.1187835381275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'Septiembre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'Septiembre 2018'!$J$184:$J$187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9940760"/>
        <c:axId val="379941152"/>
        <c:axId val="0"/>
      </c:bar3DChart>
      <c:catAx>
        <c:axId val="379940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9941152"/>
        <c:crosses val="autoZero"/>
        <c:auto val="1"/>
        <c:lblAlgn val="ctr"/>
        <c:lblOffset val="100"/>
        <c:noMultiLvlLbl val="0"/>
      </c:catAx>
      <c:valAx>
        <c:axId val="37994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99407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334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'Septiembre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'Septiembre 2018'!$G$238:$G$240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375992"/>
        <c:axId val="374376384"/>
        <c:axId val="0"/>
      </c:bar3DChart>
      <c:catAx>
        <c:axId val="37437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376384"/>
        <c:crosses val="autoZero"/>
        <c:auto val="1"/>
        <c:lblAlgn val="ctr"/>
        <c:lblOffset val="100"/>
        <c:noMultiLvlLbl val="0"/>
      </c:catAx>
      <c:valAx>
        <c:axId val="374376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4375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377168"/>
        <c:axId val="374377560"/>
        <c:axId val="0"/>
      </c:bar3DChart>
      <c:catAx>
        <c:axId val="37437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377560"/>
        <c:crosses val="autoZero"/>
        <c:auto val="1"/>
        <c:lblAlgn val="ctr"/>
        <c:lblOffset val="100"/>
        <c:noMultiLvlLbl val="0"/>
      </c:catAx>
      <c:valAx>
        <c:axId val="374377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437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4378344"/>
        <c:axId val="374378736"/>
        <c:axId val="0"/>
      </c:bar3DChart>
      <c:catAx>
        <c:axId val="374378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4378736"/>
        <c:crosses val="autoZero"/>
        <c:auto val="1"/>
        <c:lblAlgn val="ctr"/>
        <c:lblOffset val="100"/>
        <c:noMultiLvlLbl val="0"/>
      </c:catAx>
      <c:valAx>
        <c:axId val="374378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437834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'Octubre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'Octubre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'Octubre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63E-2"/>
                  <c:y val="-2.883779886102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'Octubre 2018'!$I$96:$I$100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4379520"/>
        <c:axId val="374379912"/>
        <c:axId val="0"/>
      </c:bar3DChart>
      <c:catAx>
        <c:axId val="37437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4379912"/>
        <c:crosses val="autoZero"/>
        <c:auto val="1"/>
        <c:lblAlgn val="ctr"/>
        <c:lblOffset val="100"/>
        <c:noMultiLvlLbl val="0"/>
      </c:catAx>
      <c:valAx>
        <c:axId val="374379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43795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939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'Octubre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'Octubre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'Octubre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804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2018'!$I$155:$I$158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'Octubre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'Octubre 2018'!$J$155:$J$158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4380696"/>
        <c:axId val="374381088"/>
        <c:axId val="0"/>
      </c:bar3DChart>
      <c:catAx>
        <c:axId val="37438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4381088"/>
        <c:crosses val="autoZero"/>
        <c:auto val="1"/>
        <c:lblAlgn val="ctr"/>
        <c:lblOffset val="100"/>
        <c:noMultiLvlLbl val="0"/>
      </c:catAx>
      <c:valAx>
        <c:axId val="374381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438069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5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'Octubre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'Octubre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4381872"/>
        <c:axId val="374382264"/>
        <c:axId val="0"/>
      </c:bar3DChart>
      <c:catAx>
        <c:axId val="374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4382264"/>
        <c:crosses val="autoZero"/>
        <c:auto val="1"/>
        <c:lblAlgn val="ctr"/>
        <c:lblOffset val="100"/>
        <c:noMultiLvlLbl val="0"/>
      </c:catAx>
      <c:valAx>
        <c:axId val="374382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4381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'Octubre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'Octubre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5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'Octubre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4383048"/>
        <c:axId val="374383440"/>
        <c:axId val="0"/>
      </c:bar3DChart>
      <c:catAx>
        <c:axId val="37438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4383440"/>
        <c:crosses val="autoZero"/>
        <c:auto val="1"/>
        <c:lblAlgn val="ctr"/>
        <c:lblOffset val="100"/>
        <c:noMultiLvlLbl val="0"/>
      </c:catAx>
      <c:valAx>
        <c:axId val="374383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438304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101E-2"/>
          <c:y val="0.18814161512033589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'Octubre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'Octubre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'Octubre 2018'!$H$22:$K$22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'Octubre 2018'!$H$23:$K$23</c:f>
              <c:numCache>
                <c:formatCode>0%</c:formatCode>
                <c:ptCount val="4"/>
                <c:pt idx="0">
                  <c:v>0.83</c:v>
                </c:pt>
                <c:pt idx="1">
                  <c:v>0.17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1472592"/>
        <c:axId val="381472984"/>
        <c:axId val="0"/>
      </c:bar3DChart>
      <c:catAx>
        <c:axId val="38147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81472984"/>
        <c:crosses val="autoZero"/>
        <c:auto val="1"/>
        <c:lblAlgn val="ctr"/>
        <c:lblOffset val="100"/>
        <c:noMultiLvlLbl val="0"/>
      </c:catAx>
      <c:valAx>
        <c:axId val="381472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14725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'Octubre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'Octubre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'Octubre 2018'!$I$184:$I$187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2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5301072205531992E-2"/>
                  <c:y val="-0.1187835381275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'Octubre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'Octubre 2018'!$J$184:$J$187</c:f>
              <c:numCache>
                <c:formatCode>0%</c:formatCode>
                <c:ptCount val="4"/>
                <c:pt idx="0">
                  <c:v>0.33</c:v>
                </c:pt>
                <c:pt idx="1">
                  <c:v>0</c:v>
                </c:pt>
                <c:pt idx="2">
                  <c:v>0.5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1473768"/>
        <c:axId val="381474160"/>
        <c:axId val="0"/>
      </c:bar3DChart>
      <c:catAx>
        <c:axId val="381473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81474160"/>
        <c:crosses val="autoZero"/>
        <c:auto val="1"/>
        <c:lblAlgn val="ctr"/>
        <c:lblOffset val="100"/>
        <c:noMultiLvlLbl val="0"/>
      </c:catAx>
      <c:valAx>
        <c:axId val="381474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1473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334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'Octubre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'Octubre 2018'!$G$238:$G$240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474944"/>
        <c:axId val="381475336"/>
        <c:axId val="0"/>
      </c:bar3DChart>
      <c:catAx>
        <c:axId val="3814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475336"/>
        <c:crosses val="autoZero"/>
        <c:auto val="1"/>
        <c:lblAlgn val="ctr"/>
        <c:lblOffset val="100"/>
        <c:noMultiLvlLbl val="0"/>
      </c:catAx>
      <c:valAx>
        <c:axId val="381475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147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'Octubre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'Octubre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'Octubre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'Octubre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'Octubre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476120"/>
        <c:axId val="381476512"/>
        <c:axId val="0"/>
      </c:bar3DChart>
      <c:catAx>
        <c:axId val="38147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476512"/>
        <c:crosses val="autoZero"/>
        <c:auto val="1"/>
        <c:lblAlgn val="ctr"/>
        <c:lblOffset val="100"/>
        <c:noMultiLvlLbl val="0"/>
      </c:catAx>
      <c:valAx>
        <c:axId val="38147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1476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1477296"/>
        <c:axId val="381477688"/>
        <c:axId val="0"/>
      </c:bar3DChart>
      <c:catAx>
        <c:axId val="38147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81477688"/>
        <c:crosses val="autoZero"/>
        <c:auto val="1"/>
        <c:lblAlgn val="ctr"/>
        <c:lblOffset val="100"/>
        <c:noMultiLvlLbl val="0"/>
      </c:catAx>
      <c:valAx>
        <c:axId val="381477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147729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'Noviembre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'Noviembre 2018'!$G$96:$G$100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'Noviembre 2018'!$H$96:$H$100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63E-2"/>
                  <c:y val="-2.883779886102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'Noviembre 2018'!$I$96:$I$100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1478472"/>
        <c:axId val="381478864"/>
        <c:axId val="0"/>
      </c:bar3DChart>
      <c:catAx>
        <c:axId val="38147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81478864"/>
        <c:crosses val="autoZero"/>
        <c:auto val="1"/>
        <c:lblAlgn val="ctr"/>
        <c:lblOffset val="100"/>
        <c:noMultiLvlLbl val="0"/>
      </c:catAx>
      <c:valAx>
        <c:axId val="38147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1478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939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'Noviembre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2018'!$F$155:$F$158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'Noviembre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2018'!$H$155:$H$158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'Noviembre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2018'!$G$155:$G$158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804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2018'!$I$155:$I$158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'Noviembre 2018'!$D$155:$E$158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'Noviembre 2018'!$J$155:$J$158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81479648"/>
        <c:axId val="312248968"/>
        <c:axId val="0"/>
      </c:bar3DChart>
      <c:catAx>
        <c:axId val="3814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12248968"/>
        <c:crosses val="autoZero"/>
        <c:auto val="1"/>
        <c:lblAlgn val="ctr"/>
        <c:lblOffset val="100"/>
        <c:noMultiLvlLbl val="0"/>
      </c:catAx>
      <c:valAx>
        <c:axId val="312248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14796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2018'!$F$211:$F$214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25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2018'!$G$211:$G$214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2018'!$H$211:$H$214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'Noviembre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2018'!$I$211:$I$214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'Noviembre 2018'!$J$211:$J$214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249752"/>
        <c:axId val="312250144"/>
        <c:axId val="0"/>
      </c:bar3DChart>
      <c:catAx>
        <c:axId val="31224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12250144"/>
        <c:crosses val="autoZero"/>
        <c:auto val="1"/>
        <c:lblAlgn val="ctr"/>
        <c:lblOffset val="100"/>
        <c:noMultiLvlLbl val="0"/>
      </c:catAx>
      <c:valAx>
        <c:axId val="31225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2497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'Noviembre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'Noviembre 2018'!$C$22:$E$22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5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'Noviembre 2018'!$C$23:$E$23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250928"/>
        <c:axId val="312251320"/>
        <c:axId val="0"/>
      </c:bar3DChart>
      <c:catAx>
        <c:axId val="31225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12251320"/>
        <c:crosses val="autoZero"/>
        <c:auto val="1"/>
        <c:lblAlgn val="ctr"/>
        <c:lblOffset val="100"/>
        <c:noMultiLvlLbl val="0"/>
      </c:catAx>
      <c:valAx>
        <c:axId val="312251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1225092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101E-2"/>
          <c:y val="0.18814161512033589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'Noviembre 2018'!$H$20:$O$20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'Noviembre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'Noviembre 2018'!$H$22:$K$22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'Noviembre 2018'!$H$23:$K$23</c:f>
              <c:numCache>
                <c:formatCode>0%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252104"/>
        <c:axId val="312252496"/>
        <c:axId val="0"/>
      </c:bar3DChart>
      <c:catAx>
        <c:axId val="31225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12252496"/>
        <c:crosses val="autoZero"/>
        <c:auto val="1"/>
        <c:lblAlgn val="ctr"/>
        <c:lblOffset val="100"/>
        <c:noMultiLvlLbl val="0"/>
      </c:catAx>
      <c:valAx>
        <c:axId val="312252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1225210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'Noviembre 2018'!$G$184:$G$187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'Noviembre 2018'!$H$184:$H$187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'Noviembre 2018'!$I$184:$I$187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2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5301072205531992E-2"/>
                  <c:y val="-0.1187835381275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'Noviembre 2018'!$D$184:$E$187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'Noviembre 2018'!$J$184:$J$187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253280"/>
        <c:axId val="312253672"/>
        <c:axId val="0"/>
      </c:bar3DChart>
      <c:catAx>
        <c:axId val="31225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12253672"/>
        <c:crosses val="autoZero"/>
        <c:auto val="1"/>
        <c:lblAlgn val="ctr"/>
        <c:lblOffset val="100"/>
        <c:noMultiLvlLbl val="0"/>
      </c:catAx>
      <c:valAx>
        <c:axId val="312253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2532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334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'Noviembre 2018'!$F$238:$F$240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'Noviembre 2018'!$G$238:$G$240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254456"/>
        <c:axId val="312254848"/>
        <c:axId val="0"/>
      </c:bar3DChart>
      <c:catAx>
        <c:axId val="31225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254848"/>
        <c:crosses val="autoZero"/>
        <c:auto val="1"/>
        <c:lblAlgn val="ctr"/>
        <c:lblOffset val="100"/>
        <c:noMultiLvlLbl val="0"/>
      </c:catAx>
      <c:valAx>
        <c:axId val="31225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254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'Noviembre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2018'!$F$44:$F$59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'Noviembre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2018'!$G$44:$G$59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'Noviembre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2018'!$H$44:$H$59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'Noviembre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2018'!$I$44:$I$59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'Noviembre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255632"/>
        <c:axId val="312256024"/>
        <c:axId val="0"/>
      </c:bar3DChart>
      <c:catAx>
        <c:axId val="31225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256024"/>
        <c:crosses val="autoZero"/>
        <c:auto val="1"/>
        <c:lblAlgn val="ctr"/>
        <c:lblOffset val="100"/>
        <c:noMultiLvlLbl val="0"/>
      </c:catAx>
      <c:valAx>
        <c:axId val="312256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225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66-47FC-B2CC-8D2A15688356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6-47FC-B2CC-8D2A15688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6-47FC-B2CC-8D2A15688356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6-47FC-B2CC-8D2A1568835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66-47FC-B2CC-8D2A15688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66-47FC-B2CC-8D2A156883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1477296"/>
        <c:axId val="381477688"/>
        <c:axId val="0"/>
      </c:bar3DChart>
      <c:catAx>
        <c:axId val="38147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81477688"/>
        <c:crosses val="autoZero"/>
        <c:auto val="1"/>
        <c:lblAlgn val="ctr"/>
        <c:lblOffset val="100"/>
        <c:noMultiLvlLbl val="0"/>
      </c:catAx>
      <c:valAx>
        <c:axId val="381477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147729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'Diciembre 2018 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'Diciembre 2018 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289-4383-8AD5-BBF08AD63D6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'Diciembre 2018 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289-4383-8AD5-BBF08AD63D6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63E-2"/>
                  <c:y val="-2.883779886102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89-4383-8AD5-BBF08AD63D6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89-4383-8AD5-BBF08AD63D6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89-4383-8AD5-BBF08AD63D6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9-4383-8AD5-BBF08AD63D6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2018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'Diciembre 2018 '!$I$96:$I$100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89-4383-8AD5-BBF08AD63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81478472"/>
        <c:axId val="381478864"/>
        <c:axId val="0"/>
      </c:bar3DChart>
      <c:catAx>
        <c:axId val="38147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81478864"/>
        <c:crosses val="autoZero"/>
        <c:auto val="1"/>
        <c:lblAlgn val="ctr"/>
        <c:lblOffset val="100"/>
        <c:noMultiLvlLbl val="0"/>
      </c:catAx>
      <c:valAx>
        <c:axId val="38147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81478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939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'Diciembre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2018 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FB5-4AEC-A0AF-D13705C6953F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'Diciembre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2018 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FB5-4AEC-A0AF-D13705C6953F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'Diciembre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2018 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5FB5-4AEC-A0AF-D13705C6953F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804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5-4AEC-A0AF-D13705C6953F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B5-4AEC-A0AF-D13705C6953F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B5-4AEC-A0AF-D13705C6953F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B5-4AEC-A0AF-D13705C69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2018 '!$I$155:$I$158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B5-4AEC-A0AF-D13705C6953F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'Diciembre 2018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'Diciembre 2018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B5-4AEC-A0AF-D13705C695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81479648"/>
        <c:axId val="312248968"/>
        <c:axId val="0"/>
      </c:bar3DChart>
      <c:catAx>
        <c:axId val="3814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12248968"/>
        <c:crosses val="autoZero"/>
        <c:auto val="1"/>
        <c:lblAlgn val="ctr"/>
        <c:lblOffset val="100"/>
        <c:noMultiLvlLbl val="0"/>
      </c:catAx>
      <c:valAx>
        <c:axId val="312248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14796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D-4982-8EC3-539128029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2018 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CAD-4982-8EC3-5391280299C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D-4982-8EC3-5391280299CA}"/>
                </c:ext>
              </c:extLst>
            </c:dLbl>
            <c:dLbl>
              <c:idx val="1"/>
              <c:layout>
                <c:manualLayout>
                  <c:x val="1.6666666666668257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D-4982-8EC3-5391280299C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D-4982-8EC3-5391280299C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D-4982-8EC3-539128029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2018 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CAD-4982-8EC3-5391280299C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D-4982-8EC3-5391280299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AD-4982-8EC3-5391280299C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D-4982-8EC3-5391280299C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AD-4982-8EC3-539128029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2018 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3CAD-4982-8EC3-5391280299C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'Diciembre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2018 '!$I$211:$I$214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AD-4982-8EC3-5391280299C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AD-4982-8EC3-5391280299CA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AD-4982-8EC3-5391280299C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AD-4982-8EC3-5391280299C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AD-4982-8EC3-5391280299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'Diciembre 2018 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AD-4982-8EC3-5391280299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249752"/>
        <c:axId val="312250144"/>
        <c:axId val="0"/>
      </c:bar3DChart>
      <c:catAx>
        <c:axId val="31224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12250144"/>
        <c:crosses val="autoZero"/>
        <c:auto val="1"/>
        <c:lblAlgn val="ctr"/>
        <c:lblOffset val="100"/>
        <c:noMultiLvlLbl val="0"/>
      </c:catAx>
      <c:valAx>
        <c:axId val="31225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2497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'Diciembre 2018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'Diciembre 2018 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F-4077-A9B1-05BED9AA345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6F-4077-A9B1-05BED9AA345B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5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6F-4077-A9B1-05BED9AA345B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6F-4077-A9B1-05BED9AA34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'Diciembre 2018 '!$C$23:$E$23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F-4077-A9B1-05BED9AA3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250928"/>
        <c:axId val="312251320"/>
        <c:axId val="0"/>
      </c:bar3DChart>
      <c:catAx>
        <c:axId val="31225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12251320"/>
        <c:crosses val="autoZero"/>
        <c:auto val="1"/>
        <c:lblAlgn val="ctr"/>
        <c:lblOffset val="100"/>
        <c:noMultiLvlLbl val="0"/>
      </c:catAx>
      <c:valAx>
        <c:axId val="312251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1225092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101E-2"/>
          <c:y val="0.18814161512033589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'Diciembre 2018 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'Diciembre 2018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'Diciembre 2018 '!$H$22:$K$22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3-4245-8318-F19827070CE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23-4245-8318-F19827070CE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23-4245-8318-F19827070CE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23-4245-8318-F19827070CE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23-4245-8318-F19827070CE6}"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3-4245-8318-F19827070CE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3-4245-8318-F19827070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'Diciembre 2018 '!$H$23:$K$23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23-4245-8318-F19827070C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252104"/>
        <c:axId val="312252496"/>
        <c:axId val="0"/>
      </c:bar3DChart>
      <c:catAx>
        <c:axId val="31225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12252496"/>
        <c:crosses val="autoZero"/>
        <c:auto val="1"/>
        <c:lblAlgn val="ctr"/>
        <c:lblOffset val="100"/>
        <c:noMultiLvlLbl val="0"/>
      </c:catAx>
      <c:valAx>
        <c:axId val="312252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1225210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2018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'Diciembre 2018 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E81-4A1D-8D0E-33CB74AAA97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2018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'Diciembre 2018 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E81-4A1D-8D0E-33CB74AAA97B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2018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'Diciembre 2018 '!$I$184:$I$187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1-4A1D-8D0E-33CB74AAA97B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2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1-4A1D-8D0E-33CB74AAA97B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1-4A1D-8D0E-33CB74AAA97B}"/>
                </c:ext>
              </c:extLst>
            </c:dLbl>
            <c:dLbl>
              <c:idx val="2"/>
              <c:layout>
                <c:manualLayout>
                  <c:x val="2.5301072205531992E-2"/>
                  <c:y val="-0.1187835381275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1-4A1D-8D0E-33CB74AAA97B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1-4A1D-8D0E-33CB74AAA9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'Diciembre 2018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'Diciembre 2018 '!$J$184:$J$187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81-4A1D-8D0E-33CB74AAA9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12253280"/>
        <c:axId val="312253672"/>
        <c:axId val="0"/>
      </c:bar3DChart>
      <c:catAx>
        <c:axId val="31225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12253672"/>
        <c:crosses val="autoZero"/>
        <c:auto val="1"/>
        <c:lblAlgn val="ctr"/>
        <c:lblOffset val="100"/>
        <c:noMultiLvlLbl val="0"/>
      </c:catAx>
      <c:valAx>
        <c:axId val="312253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2532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334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'Diciembre 2018 '!$F$238:$F$240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2A6-4C6B-8BE0-7C4067A67F1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'Diciembre 2018 '!$E$238:$E$240</c:f>
              <c:strCache>
                <c:ptCount val="3"/>
                <c:pt idx="0">
                  <c:v>Unidad de Planeación y Administración</c:v>
                </c:pt>
                <c:pt idx="1">
                  <c:v>Unidad de Programas para la Igualdad Sustantiva</c:v>
                </c:pt>
                <c:pt idx="2">
                  <c:v>Unidad Jurídica, Transparencia y Buenas Prácticas </c:v>
                </c:pt>
              </c:strCache>
            </c:strRef>
          </c:cat>
          <c:val>
            <c:numRef>
              <c:f>'Diciembre 2018 '!$G$238:$G$240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6-4C6B-8BE0-7C4067A6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254456"/>
        <c:axId val="312254848"/>
        <c:axId val="0"/>
      </c:bar3DChart>
      <c:catAx>
        <c:axId val="31225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254848"/>
        <c:crosses val="autoZero"/>
        <c:auto val="1"/>
        <c:lblAlgn val="ctr"/>
        <c:lblOffset val="100"/>
        <c:noMultiLvlLbl val="0"/>
      </c:catAx>
      <c:valAx>
        <c:axId val="31225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254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'Diciembre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2018 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CBEB-4050-91F8-2A711F0F4FE1}"/>
            </c:ext>
          </c:extLst>
        </c:ser>
        <c:ser>
          <c:idx val="1"/>
          <c:order val="1"/>
          <c:invertIfNegative val="0"/>
          <c:cat>
            <c:strRef>
              <c:f>'Diciembre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2018 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CBEB-4050-91F8-2A711F0F4FE1}"/>
            </c:ext>
          </c:extLst>
        </c:ser>
        <c:ser>
          <c:idx val="2"/>
          <c:order val="2"/>
          <c:invertIfNegative val="0"/>
          <c:cat>
            <c:strRef>
              <c:f>'Diciembre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2018 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CBEB-4050-91F8-2A711F0F4FE1}"/>
            </c:ext>
          </c:extLst>
        </c:ser>
        <c:ser>
          <c:idx val="3"/>
          <c:order val="3"/>
          <c:invertIfNegative val="0"/>
          <c:cat>
            <c:strRef>
              <c:f>'Diciembre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2018 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CBEB-4050-91F8-2A711F0F4FE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2018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'Diciembre 2018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B-4050-91F8-2A711F0F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255632"/>
        <c:axId val="312256024"/>
        <c:axId val="0"/>
      </c:bar3DChart>
      <c:catAx>
        <c:axId val="31225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256024"/>
        <c:crosses val="autoZero"/>
        <c:auto val="1"/>
        <c:lblAlgn val="ctr"/>
        <c:lblOffset val="100"/>
        <c:noMultiLvlLbl val="0"/>
      </c:catAx>
      <c:valAx>
        <c:axId val="312256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225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18536" y="484909"/>
          <a:ext cx="1321975" cy="120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243</xdr:row>
      <xdr:rowOff>108857</xdr:rowOff>
    </xdr:from>
    <xdr:to>
      <xdr:col>14</xdr:col>
      <xdr:colOff>870855</xdr:colOff>
      <xdr:row>282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topLeftCell="A28" zoomScale="88" zoomScaleNormal="88" workbookViewId="0"/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33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72">
        <v>0</v>
      </c>
      <c r="E22" s="72">
        <v>0</v>
      </c>
      <c r="F22" s="73">
        <f>SUM(C22:E22)</f>
        <v>0</v>
      </c>
      <c r="G22" s="74"/>
      <c r="H22" s="71">
        <v>0</v>
      </c>
      <c r="I22" s="71">
        <v>0</v>
      </c>
      <c r="J22" s="71">
        <v>0</v>
      </c>
      <c r="K22" s="71">
        <v>0</v>
      </c>
      <c r="L22" s="73">
        <v>0</v>
      </c>
      <c r="M22" s="5"/>
      <c r="N22" s="5"/>
      <c r="O22" s="13"/>
      <c r="P22" s="1"/>
      <c r="Q22" s="1"/>
    </row>
    <row r="23" spans="1:18" ht="16.5" thickBot="1">
      <c r="A23" s="1"/>
      <c r="C23" s="71">
        <v>0</v>
      </c>
      <c r="D23" s="71">
        <v>0</v>
      </c>
      <c r="E23" s="71">
        <v>0</v>
      </c>
      <c r="F23" s="76">
        <f>SUM(C23:E23)</f>
        <v>0</v>
      </c>
      <c r="G23" s="74"/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0</v>
      </c>
      <c r="K47" s="187"/>
      <c r="L47" s="188"/>
      <c r="M47" s="75">
        <v>0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0</v>
      </c>
      <c r="K49" s="187"/>
      <c r="L49" s="188"/>
      <c r="M49" s="75">
        <v>0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/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0</v>
      </c>
      <c r="K61" s="190"/>
      <c r="L61" s="191"/>
      <c r="M61" s="12">
        <f>SUM(M44:M60)</f>
        <v>0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50"/>
      <c r="L95" s="50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0</v>
      </c>
      <c r="J96" s="93" t="e">
        <f>+I96/I102</f>
        <v>#DIV/0!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/>
      <c r="J97" s="93" t="e">
        <f>I97/I102</f>
        <v>#DIV/0!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 t="e">
        <f>+I98/I102</f>
        <v>#DIV/0!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 t="e">
        <f>I99/I102</f>
        <v>#DIV/0!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 t="e">
        <f>+I100/I102</f>
        <v>#DIV/0!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0</v>
      </c>
      <c r="J102" s="104" t="e">
        <f>SUM(J96:J101)</f>
        <v>#DIV/0!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50"/>
      <c r="L105" s="50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50"/>
      <c r="L132" s="50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0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50"/>
      <c r="L137" s="50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50"/>
      <c r="L154" s="50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0</v>
      </c>
      <c r="J155" s="25">
        <v>0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27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/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0</v>
      </c>
      <c r="J160" s="32">
        <v>0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50"/>
      <c r="L183" s="50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0</v>
      </c>
      <c r="J184" s="34">
        <v>0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/>
      <c r="J187" s="35">
        <v>0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0</v>
      </c>
      <c r="J189" s="19">
        <f>SUM(J184:J187)</f>
        <v>0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50"/>
      <c r="L210" s="50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0</v>
      </c>
      <c r="J212" s="34">
        <v>0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43"/>
      <c r="H214" s="44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0</v>
      </c>
      <c r="J216" s="19">
        <f>SUM(J211:J215)</f>
        <v>0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E238:F238"/>
    <mergeCell ref="E239:F239"/>
    <mergeCell ref="E240:F240"/>
    <mergeCell ref="D237:G237"/>
    <mergeCell ref="J52:L52"/>
    <mergeCell ref="J57:L57"/>
    <mergeCell ref="J58:L58"/>
    <mergeCell ref="J59:L59"/>
    <mergeCell ref="J61:L61"/>
    <mergeCell ref="J54:L54"/>
    <mergeCell ref="J55:L55"/>
    <mergeCell ref="J56:L56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3:L53"/>
    <mergeCell ref="D95:J95"/>
    <mergeCell ref="D105:J105"/>
    <mergeCell ref="E132:J132"/>
    <mergeCell ref="E133:I133"/>
    <mergeCell ref="E137:J137"/>
    <mergeCell ref="B13:O13"/>
    <mergeCell ref="B14:O14"/>
    <mergeCell ref="D43:M43"/>
    <mergeCell ref="C20:F20"/>
    <mergeCell ref="H20:L20"/>
    <mergeCell ref="D183:J183"/>
    <mergeCell ref="E98:H98"/>
    <mergeCell ref="E186:H186"/>
    <mergeCell ref="E185:H185"/>
    <mergeCell ref="E142:J142"/>
    <mergeCell ref="E184:H184"/>
    <mergeCell ref="E138:I138"/>
    <mergeCell ref="E158:H158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zoomScale="70" zoomScaleNormal="70" workbookViewId="0"/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36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11">
        <v>0</v>
      </c>
      <c r="E22" s="111">
        <v>7</v>
      </c>
      <c r="F22" s="73">
        <f>SUM(C22:E22)</f>
        <v>7</v>
      </c>
      <c r="G22" s="74"/>
      <c r="H22" s="71">
        <v>6</v>
      </c>
      <c r="I22" s="71">
        <v>1</v>
      </c>
      <c r="J22" s="71">
        <v>0</v>
      </c>
      <c r="K22" s="71">
        <v>0</v>
      </c>
      <c r="L22" s="73">
        <v>0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0.86</v>
      </c>
      <c r="I23" s="75">
        <v>0.14000000000000001</v>
      </c>
      <c r="J23" s="75">
        <v>0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6</v>
      </c>
      <c r="K47" s="187"/>
      <c r="L47" s="188"/>
      <c r="M47" s="75">
        <v>0.86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1</v>
      </c>
      <c r="K49" s="187"/>
      <c r="L49" s="188"/>
      <c r="M49" s="75">
        <v>0.14000000000000001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7</v>
      </c>
      <c r="K61" s="190"/>
      <c r="L61" s="191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13"/>
      <c r="L95" s="113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7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7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13"/>
      <c r="L105" s="113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13"/>
      <c r="L132" s="113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7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7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13"/>
      <c r="L137" s="113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13"/>
      <c r="L154" s="113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6</v>
      </c>
      <c r="J155" s="25">
        <v>0.86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1</v>
      </c>
      <c r="J156" s="26">
        <v>0.14000000000000001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12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7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13"/>
      <c r="L183" s="113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7</v>
      </c>
      <c r="J184" s="34">
        <v>1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/>
      <c r="J187" s="35">
        <v>0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7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13"/>
      <c r="L210" s="113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7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09"/>
      <c r="H214" s="110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7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7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7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D237:G237"/>
    <mergeCell ref="E238:F238"/>
    <mergeCell ref="E239:F239"/>
    <mergeCell ref="E240:F240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zoomScale="70" zoomScaleNormal="70" workbookViewId="0">
      <selection activeCell="G239" sqref="G239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35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11">
        <v>0</v>
      </c>
      <c r="E22" s="111">
        <v>7</v>
      </c>
      <c r="F22" s="73">
        <f>SUM(C22:E22)</f>
        <v>7</v>
      </c>
      <c r="G22" s="74"/>
      <c r="H22" s="71">
        <v>2</v>
      </c>
      <c r="I22" s="71">
        <v>4</v>
      </c>
      <c r="J22" s="71">
        <v>0</v>
      </c>
      <c r="K22" s="71">
        <v>1</v>
      </c>
      <c r="L22" s="73">
        <v>7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0.28999999999999998</v>
      </c>
      <c r="I23" s="75">
        <v>0.56999999999999995</v>
      </c>
      <c r="J23" s="75">
        <v>0</v>
      </c>
      <c r="K23" s="75">
        <v>0.14000000000000001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5</v>
      </c>
      <c r="K47" s="187"/>
      <c r="L47" s="188"/>
      <c r="M47" s="75">
        <v>0.71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0</v>
      </c>
      <c r="K49" s="187"/>
      <c r="L49" s="188"/>
      <c r="M49" s="75">
        <v>0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2</v>
      </c>
      <c r="K52" s="187"/>
      <c r="L52" s="188"/>
      <c r="M52" s="75">
        <v>0.28999999999999998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7</v>
      </c>
      <c r="K61" s="190"/>
      <c r="L61" s="191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13"/>
      <c r="L95" s="113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7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7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13"/>
      <c r="L105" s="113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13"/>
      <c r="L132" s="113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14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14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13"/>
      <c r="L137" s="113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13"/>
      <c r="L154" s="113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7</v>
      </c>
      <c r="J155" s="25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12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7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13"/>
      <c r="L183" s="113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7</v>
      </c>
      <c r="J184" s="34">
        <v>1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/>
      <c r="J187" s="35">
        <v>0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7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13"/>
      <c r="L210" s="113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7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09"/>
      <c r="H214" s="110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7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7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7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D237:G237"/>
    <mergeCell ref="E238:F238"/>
    <mergeCell ref="E239:F239"/>
    <mergeCell ref="E240:F240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zoomScale="70" zoomScaleNormal="70" workbookViewId="0"/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37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18">
        <v>0</v>
      </c>
      <c r="E22" s="118">
        <v>3</v>
      </c>
      <c r="F22" s="73">
        <f>SUM(C22:E22)</f>
        <v>3</v>
      </c>
      <c r="G22" s="74"/>
      <c r="H22" s="71">
        <v>1</v>
      </c>
      <c r="I22" s="71">
        <v>0</v>
      </c>
      <c r="J22" s="71">
        <v>2</v>
      </c>
      <c r="K22" s="71">
        <v>0</v>
      </c>
      <c r="L22" s="73">
        <v>0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0.33</v>
      </c>
      <c r="I23" s="75">
        <v>0</v>
      </c>
      <c r="J23" s="75">
        <v>0.67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1</v>
      </c>
      <c r="K47" s="187"/>
      <c r="L47" s="188"/>
      <c r="M47" s="75">
        <v>0.33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2</v>
      </c>
      <c r="K49" s="187"/>
      <c r="L49" s="188"/>
      <c r="M49" s="75">
        <v>0.67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3</v>
      </c>
      <c r="K61" s="190"/>
      <c r="L61" s="191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17"/>
      <c r="L95" s="117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3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3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17"/>
      <c r="L105" s="117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17"/>
      <c r="L132" s="117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3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3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17"/>
      <c r="L137" s="117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17"/>
      <c r="L154" s="117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3</v>
      </c>
      <c r="J155" s="25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16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3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17"/>
      <c r="L183" s="117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2</v>
      </c>
      <c r="J184" s="34">
        <v>0.67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1</v>
      </c>
      <c r="J187" s="35">
        <v>0.33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3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17"/>
      <c r="L210" s="117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3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14"/>
      <c r="H214" s="115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3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1:F241"/>
    <mergeCell ref="B243:O243"/>
    <mergeCell ref="E187:H187"/>
    <mergeCell ref="D210:J210"/>
    <mergeCell ref="D237:G237"/>
    <mergeCell ref="E238:F238"/>
    <mergeCell ref="E239:F239"/>
    <mergeCell ref="E240:F240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zoomScale="76" zoomScaleNormal="76" workbookViewId="0"/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38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23">
        <v>0</v>
      </c>
      <c r="E22" s="123">
        <v>3</v>
      </c>
      <c r="F22" s="73">
        <f>SUM(C22:E22)</f>
        <v>3</v>
      </c>
      <c r="G22" s="74"/>
      <c r="H22" s="71">
        <v>2</v>
      </c>
      <c r="I22" s="71">
        <v>1</v>
      </c>
      <c r="J22" s="71">
        <v>0</v>
      </c>
      <c r="K22" s="71">
        <v>0</v>
      </c>
      <c r="L22" s="73">
        <v>3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0.67</v>
      </c>
      <c r="I23" s="75">
        <v>0.33</v>
      </c>
      <c r="J23" s="75">
        <v>0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0</v>
      </c>
      <c r="K47" s="187"/>
      <c r="L47" s="188"/>
      <c r="M47" s="75">
        <v>0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2</v>
      </c>
      <c r="K48" s="187"/>
      <c r="L48" s="188"/>
      <c r="M48" s="75">
        <v>0.67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1</v>
      </c>
      <c r="K49" s="187"/>
      <c r="L49" s="188"/>
      <c r="M49" s="75">
        <v>0.33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3</v>
      </c>
      <c r="K61" s="190"/>
      <c r="L61" s="191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25"/>
      <c r="L95" s="125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3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3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25"/>
      <c r="L105" s="125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25"/>
      <c r="L132" s="125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9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9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25"/>
      <c r="L137" s="125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25"/>
      <c r="L154" s="125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3</v>
      </c>
      <c r="J155" s="25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24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3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25"/>
      <c r="L183" s="125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2</v>
      </c>
      <c r="J184" s="34">
        <v>0.67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1</v>
      </c>
      <c r="J187" s="35">
        <v>0.33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3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25"/>
      <c r="L210" s="125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3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21"/>
      <c r="H214" s="122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3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D237:G237"/>
    <mergeCell ref="E238:F238"/>
    <mergeCell ref="E239:F239"/>
    <mergeCell ref="E240:F240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zoomScale="76" zoomScaleNormal="76" workbookViewId="0"/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39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30">
        <v>0</v>
      </c>
      <c r="E22" s="130">
        <v>3</v>
      </c>
      <c r="F22" s="73">
        <f>SUM(C22:E22)</f>
        <v>3</v>
      </c>
      <c r="G22" s="74"/>
      <c r="H22" s="71">
        <v>1</v>
      </c>
      <c r="I22" s="71">
        <v>1</v>
      </c>
      <c r="J22" s="71">
        <v>1</v>
      </c>
      <c r="K22" s="71">
        <v>0</v>
      </c>
      <c r="L22" s="73">
        <v>3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0.33</v>
      </c>
      <c r="I23" s="75">
        <v>0.33</v>
      </c>
      <c r="J23" s="75">
        <v>0.33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2</v>
      </c>
      <c r="K47" s="187"/>
      <c r="L47" s="188"/>
      <c r="M47" s="75">
        <v>0.67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1</v>
      </c>
      <c r="K49" s="187"/>
      <c r="L49" s="188"/>
      <c r="M49" s="75">
        <v>0.33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3</v>
      </c>
      <c r="K61" s="190"/>
      <c r="L61" s="191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29"/>
      <c r="L95" s="129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3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3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29"/>
      <c r="L105" s="129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29"/>
      <c r="L132" s="129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3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3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29"/>
      <c r="L137" s="129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29"/>
      <c r="L154" s="129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2</v>
      </c>
      <c r="J155" s="25">
        <v>0.67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1</v>
      </c>
      <c r="J156" s="26">
        <v>0.33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28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3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29"/>
      <c r="L183" s="129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2</v>
      </c>
      <c r="J184" s="34">
        <v>0.67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1</v>
      </c>
      <c r="J187" s="35">
        <v>0.33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3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29"/>
      <c r="L210" s="129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3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26"/>
      <c r="H214" s="127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3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1:F241"/>
    <mergeCell ref="B243:O243"/>
    <mergeCell ref="E187:H187"/>
    <mergeCell ref="D210:J210"/>
    <mergeCell ref="D237:G237"/>
    <mergeCell ref="E238:F238"/>
    <mergeCell ref="E239:F239"/>
    <mergeCell ref="E240:F240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zoomScale="76" zoomScaleNormal="76" workbookViewId="0"/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40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33">
        <v>0</v>
      </c>
      <c r="E22" s="133">
        <v>2</v>
      </c>
      <c r="F22" s="73">
        <f>SUM(C22:E22)</f>
        <v>2</v>
      </c>
      <c r="G22" s="74"/>
      <c r="H22" s="71">
        <v>0</v>
      </c>
      <c r="I22" s="71">
        <v>0</v>
      </c>
      <c r="J22" s="71">
        <v>2</v>
      </c>
      <c r="K22" s="71">
        <v>0</v>
      </c>
      <c r="L22" s="73">
        <v>2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</v>
      </c>
      <c r="I23" s="75">
        <v>0</v>
      </c>
      <c r="J23" s="75">
        <v>1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1</v>
      </c>
      <c r="K47" s="187"/>
      <c r="L47" s="188"/>
      <c r="M47" s="75">
        <v>0.5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1</v>
      </c>
      <c r="K49" s="187"/>
      <c r="L49" s="188"/>
      <c r="M49" s="75">
        <v>0.5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2</v>
      </c>
      <c r="K61" s="190"/>
      <c r="L61" s="191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35"/>
      <c r="L95" s="135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2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2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35"/>
      <c r="L105" s="135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35"/>
      <c r="L132" s="135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2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35"/>
      <c r="L137" s="135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35"/>
      <c r="L154" s="135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2</v>
      </c>
      <c r="J155" s="25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34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2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35"/>
      <c r="L183" s="135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0</v>
      </c>
      <c r="J184" s="34">
        <v>0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1</v>
      </c>
      <c r="J186" s="17">
        <v>0.5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1</v>
      </c>
      <c r="J187" s="35">
        <v>0.5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2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35"/>
      <c r="L210" s="135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2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31"/>
      <c r="H214" s="132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2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D237:G237"/>
    <mergeCell ref="E238:F238"/>
    <mergeCell ref="E239:F239"/>
    <mergeCell ref="E240:F240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topLeftCell="A249" zoomScale="76" zoomScaleNormal="76" workbookViewId="0">
      <selection activeCell="J157" sqref="J157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41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40">
        <v>0</v>
      </c>
      <c r="E22" s="140">
        <v>2</v>
      </c>
      <c r="F22" s="73">
        <f>SUM(C22:E22)</f>
        <v>2</v>
      </c>
      <c r="G22" s="74"/>
      <c r="H22" s="71">
        <v>0</v>
      </c>
      <c r="I22" s="71">
        <v>0</v>
      </c>
      <c r="J22" s="71">
        <v>0</v>
      </c>
      <c r="K22" s="71">
        <v>2</v>
      </c>
      <c r="L22" s="73">
        <v>2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</v>
      </c>
      <c r="I23" s="75">
        <v>0</v>
      </c>
      <c r="J23" s="75">
        <v>0</v>
      </c>
      <c r="K23" s="75">
        <v>1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0</v>
      </c>
      <c r="K47" s="187"/>
      <c r="L47" s="188"/>
      <c r="M47" s="75">
        <v>0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1</v>
      </c>
      <c r="K49" s="187"/>
      <c r="L49" s="188"/>
      <c r="M49" s="75">
        <v>0.5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1</v>
      </c>
      <c r="K52" s="187"/>
      <c r="L52" s="188"/>
      <c r="M52" s="75">
        <v>0.5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2</v>
      </c>
      <c r="K61" s="190"/>
      <c r="L61" s="191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39"/>
      <c r="L95" s="139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2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2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39"/>
      <c r="L105" s="139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39"/>
      <c r="L132" s="139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2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39"/>
      <c r="L137" s="139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39"/>
      <c r="L154" s="139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0</v>
      </c>
      <c r="J155" s="25">
        <v>0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1</v>
      </c>
      <c r="J156" s="26">
        <v>0.5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38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1</v>
      </c>
      <c r="J158" s="28">
        <v>0.5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2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39"/>
      <c r="L183" s="139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2</v>
      </c>
      <c r="J184" s="34">
        <v>1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0</v>
      </c>
      <c r="J187" s="35">
        <v>0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2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39"/>
      <c r="L210" s="139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2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36"/>
      <c r="H214" s="137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2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1:F241"/>
    <mergeCell ref="B243:O243"/>
    <mergeCell ref="E187:H187"/>
    <mergeCell ref="D210:J210"/>
    <mergeCell ref="D237:G237"/>
    <mergeCell ref="E238:F238"/>
    <mergeCell ref="E239:F239"/>
    <mergeCell ref="E240:F240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topLeftCell="A126" zoomScale="76" zoomScaleNormal="76" workbookViewId="0">
      <selection activeCell="J134" sqref="J134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43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43">
        <v>0</v>
      </c>
      <c r="E22" s="143">
        <v>2</v>
      </c>
      <c r="F22" s="73">
        <f>SUM(C22:E22)</f>
        <v>2</v>
      </c>
      <c r="G22" s="74"/>
      <c r="H22" s="71">
        <v>0</v>
      </c>
      <c r="I22" s="71">
        <v>1</v>
      </c>
      <c r="J22" s="71">
        <v>1</v>
      </c>
      <c r="K22" s="71">
        <v>0</v>
      </c>
      <c r="L22" s="73">
        <v>2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</v>
      </c>
      <c r="I23" s="75">
        <v>0.5</v>
      </c>
      <c r="J23" s="75">
        <v>0.5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0</v>
      </c>
      <c r="K47" s="187"/>
      <c r="L47" s="188"/>
      <c r="M47" s="75">
        <v>0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0</v>
      </c>
      <c r="K49" s="187"/>
      <c r="L49" s="188"/>
      <c r="M49" s="75">
        <v>0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1</v>
      </c>
      <c r="K50" s="187"/>
      <c r="L50" s="188"/>
      <c r="M50" s="75">
        <v>0.5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1</v>
      </c>
      <c r="K54" s="187"/>
      <c r="L54" s="188"/>
      <c r="M54" s="75">
        <v>0.5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2</v>
      </c>
      <c r="K61" s="190"/>
      <c r="L61" s="191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45"/>
      <c r="L95" s="145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2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2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45"/>
      <c r="L105" s="145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45"/>
      <c r="L132" s="145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9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9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45"/>
      <c r="L137" s="145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45"/>
      <c r="L154" s="145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2</v>
      </c>
      <c r="J155" s="25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44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2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45"/>
      <c r="L183" s="145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2</v>
      </c>
      <c r="J184" s="34">
        <v>1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0</v>
      </c>
      <c r="J187" s="35">
        <v>0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2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45"/>
      <c r="L210" s="145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2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41"/>
      <c r="H214" s="142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2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D237:G237"/>
    <mergeCell ref="E238:F238"/>
    <mergeCell ref="E239:F239"/>
    <mergeCell ref="E240:F240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topLeftCell="A5" zoomScale="76" zoomScaleNormal="76" workbookViewId="0"/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42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43">
        <v>0</v>
      </c>
      <c r="E22" s="143">
        <v>6</v>
      </c>
      <c r="F22" s="73">
        <v>2</v>
      </c>
      <c r="G22" s="74"/>
      <c r="H22" s="71">
        <v>5</v>
      </c>
      <c r="I22" s="71">
        <v>1</v>
      </c>
      <c r="J22" s="71">
        <v>0</v>
      </c>
      <c r="K22" s="71">
        <v>0</v>
      </c>
      <c r="L22" s="73">
        <v>6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0.83</v>
      </c>
      <c r="I23" s="75">
        <v>0.17</v>
      </c>
      <c r="J23" s="75">
        <v>0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3</v>
      </c>
      <c r="K47" s="187"/>
      <c r="L47" s="188"/>
      <c r="M47" s="75">
        <v>0.5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3</v>
      </c>
      <c r="K49" s="187"/>
      <c r="L49" s="188"/>
      <c r="M49" s="75">
        <v>0.5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6</v>
      </c>
      <c r="K61" s="190"/>
      <c r="L61" s="191"/>
      <c r="M61" s="12"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45"/>
      <c r="L95" s="145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6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6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45"/>
      <c r="L105" s="145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45"/>
      <c r="L132" s="145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21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21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45"/>
      <c r="L137" s="145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45"/>
      <c r="L154" s="145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6</v>
      </c>
      <c r="J155" s="25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44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6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45"/>
      <c r="L183" s="145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2</v>
      </c>
      <c r="J184" s="34">
        <v>0.33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3</v>
      </c>
      <c r="J186" s="17">
        <v>0.5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1</v>
      </c>
      <c r="J187" s="35">
        <v>0.17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6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45"/>
      <c r="L210" s="145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6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41"/>
      <c r="H214" s="142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6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4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6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E241:F241"/>
    <mergeCell ref="B243:O243"/>
    <mergeCell ref="E187:H187"/>
    <mergeCell ref="D210:J210"/>
    <mergeCell ref="D237:G237"/>
    <mergeCell ref="E238:F238"/>
    <mergeCell ref="E239:F239"/>
    <mergeCell ref="E240:F240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zoomScale="76" zoomScaleNormal="76" workbookViewId="0">
      <selection activeCell="G241" sqref="G241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44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50">
        <v>0</v>
      </c>
      <c r="E22" s="150">
        <v>4</v>
      </c>
      <c r="F22" s="73">
        <v>4</v>
      </c>
      <c r="G22" s="74"/>
      <c r="H22" s="71">
        <v>3</v>
      </c>
      <c r="I22" s="71">
        <v>1</v>
      </c>
      <c r="J22" s="71">
        <v>0</v>
      </c>
      <c r="K22" s="71">
        <v>0</v>
      </c>
      <c r="L22" s="73">
        <v>4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0.75</v>
      </c>
      <c r="I23" s="75">
        <v>0.25</v>
      </c>
      <c r="J23" s="75">
        <v>0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4</v>
      </c>
      <c r="K47" s="187"/>
      <c r="L47" s="188"/>
      <c r="M47" s="75">
        <v>1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0</v>
      </c>
      <c r="K49" s="187"/>
      <c r="L49" s="188"/>
      <c r="M49" s="75">
        <v>0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0</v>
      </c>
      <c r="K54" s="187"/>
      <c r="L54" s="188"/>
      <c r="M54" s="75">
        <v>0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4</v>
      </c>
      <c r="K61" s="190"/>
      <c r="L61" s="191"/>
      <c r="M61" s="12"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49"/>
      <c r="L95" s="149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4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4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49"/>
      <c r="L105" s="149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49"/>
      <c r="L132" s="149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10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10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49"/>
      <c r="L137" s="149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2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2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49"/>
      <c r="L154" s="149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4</v>
      </c>
      <c r="J155" s="25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48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4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49"/>
      <c r="L183" s="149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0</v>
      </c>
      <c r="J184" s="34">
        <v>0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2</v>
      </c>
      <c r="J186" s="17">
        <v>0.5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2</v>
      </c>
      <c r="J187" s="35">
        <v>0.5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4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49"/>
      <c r="L210" s="149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4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46"/>
      <c r="H214" s="147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4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2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4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1:F241"/>
    <mergeCell ref="B243:O243"/>
    <mergeCell ref="E187:H187"/>
    <mergeCell ref="D210:J210"/>
    <mergeCell ref="D237:G237"/>
    <mergeCell ref="E238:F238"/>
    <mergeCell ref="E239:F239"/>
    <mergeCell ref="E240:F240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tabSelected="1" topLeftCell="A2" zoomScale="76" zoomScaleNormal="76" workbookViewId="0">
      <selection activeCell="G240" sqref="G240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71" t="s">
        <v>34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3"/>
      <c r="Q13" s="1"/>
    </row>
    <row r="14" spans="1:17" ht="43.5" customHeight="1" thickBot="1">
      <c r="A14" s="1"/>
      <c r="B14" s="173" t="s">
        <v>45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76" t="s">
        <v>0</v>
      </c>
      <c r="D20" s="177"/>
      <c r="E20" s="177"/>
      <c r="F20" s="178"/>
      <c r="G20" s="66"/>
      <c r="H20" s="176" t="s">
        <v>1</v>
      </c>
      <c r="I20" s="177"/>
      <c r="J20" s="177"/>
      <c r="K20" s="177"/>
      <c r="L20" s="178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7" t="s">
        <v>2</v>
      </c>
      <c r="D21" s="68" t="s">
        <v>3</v>
      </c>
      <c r="E21" s="69" t="s">
        <v>4</v>
      </c>
      <c r="F21" s="67" t="s">
        <v>5</v>
      </c>
      <c r="G21" s="70"/>
      <c r="H21" s="69" t="s">
        <v>6</v>
      </c>
      <c r="I21" s="69" t="s">
        <v>7</v>
      </c>
      <c r="J21" s="67" t="s">
        <v>8</v>
      </c>
      <c r="K21" s="67" t="s">
        <v>9</v>
      </c>
      <c r="L21" s="67" t="s">
        <v>5</v>
      </c>
      <c r="M21" s="8"/>
      <c r="N21" s="8"/>
      <c r="O21" s="8"/>
      <c r="P21" s="7"/>
      <c r="Q21" s="7"/>
    </row>
    <row r="22" spans="1:18" ht="16.5" thickBot="1">
      <c r="A22" s="1"/>
      <c r="C22" s="71">
        <v>0</v>
      </c>
      <c r="D22" s="155">
        <v>0</v>
      </c>
      <c r="E22" s="155">
        <v>2</v>
      </c>
      <c r="F22" s="73">
        <v>2</v>
      </c>
      <c r="G22" s="74"/>
      <c r="H22" s="71">
        <v>1</v>
      </c>
      <c r="I22" s="71">
        <v>1</v>
      </c>
      <c r="J22" s="71">
        <v>0</v>
      </c>
      <c r="K22" s="71">
        <v>0</v>
      </c>
      <c r="L22" s="73">
        <v>2</v>
      </c>
      <c r="M22" s="5"/>
      <c r="N22" s="5"/>
      <c r="O22" s="13"/>
      <c r="P22" s="1"/>
      <c r="Q22" s="1"/>
    </row>
    <row r="23" spans="1:18" ht="16.5" thickBot="1">
      <c r="A23" s="1"/>
      <c r="C23" s="75">
        <v>0</v>
      </c>
      <c r="D23" s="119">
        <v>0</v>
      </c>
      <c r="E23" s="120">
        <v>1</v>
      </c>
      <c r="F23" s="76">
        <f>SUM(C23:E23)</f>
        <v>1</v>
      </c>
      <c r="G23" s="74"/>
      <c r="H23" s="75">
        <v>0.5</v>
      </c>
      <c r="I23" s="75">
        <v>0.5</v>
      </c>
      <c r="J23" s="75">
        <v>0</v>
      </c>
      <c r="K23" s="75">
        <v>0</v>
      </c>
      <c r="L23" s="76"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175" t="s">
        <v>10</v>
      </c>
      <c r="E43" s="175"/>
      <c r="F43" s="175"/>
      <c r="G43" s="175"/>
      <c r="H43" s="175"/>
      <c r="I43" s="175"/>
      <c r="J43" s="175"/>
      <c r="K43" s="175"/>
      <c r="L43" s="175"/>
      <c r="M43" s="175"/>
      <c r="N43" s="5"/>
      <c r="O43" s="5"/>
      <c r="P43" s="5"/>
      <c r="Q43" s="1"/>
    </row>
    <row r="44" spans="1:17" ht="16.5" thickBot="1">
      <c r="A44" s="1"/>
      <c r="C44" s="5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3">
        <v>0</v>
      </c>
      <c r="K44" s="184"/>
      <c r="L44" s="185"/>
      <c r="M44" s="81">
        <v>0</v>
      </c>
      <c r="N44" s="5"/>
      <c r="O44" s="5"/>
      <c r="P44" s="5"/>
      <c r="Q44" s="1"/>
    </row>
    <row r="45" spans="1:17" ht="16.5" thickBot="1">
      <c r="A45" s="1"/>
      <c r="C45" s="5"/>
      <c r="D45" s="71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6">
        <v>0</v>
      </c>
      <c r="K45" s="187"/>
      <c r="L45" s="188"/>
      <c r="M45" s="75">
        <v>0</v>
      </c>
      <c r="N45" s="5"/>
      <c r="O45" s="5"/>
      <c r="P45" s="5"/>
      <c r="Q45" s="1"/>
    </row>
    <row r="46" spans="1:17" ht="16.5" thickBot="1">
      <c r="A46" s="1"/>
      <c r="C46" s="5"/>
      <c r="D46" s="71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6">
        <v>0</v>
      </c>
      <c r="K46" s="187"/>
      <c r="L46" s="188"/>
      <c r="M46" s="75">
        <v>0</v>
      </c>
      <c r="N46" s="5"/>
      <c r="O46" s="5"/>
      <c r="P46" s="5"/>
      <c r="Q46" s="1"/>
    </row>
    <row r="47" spans="1:17" ht="16.5" thickBot="1">
      <c r="A47" s="1"/>
      <c r="C47" s="5"/>
      <c r="D47" s="71">
        <v>4</v>
      </c>
      <c r="E47" s="82" t="str">
        <f>+'[1]ACUM-MAYO'!A64</f>
        <v>NEGATIVA POR INEXISTENCIA</v>
      </c>
      <c r="F47" s="83"/>
      <c r="G47" s="83"/>
      <c r="H47" s="83"/>
      <c r="I47" s="84"/>
      <c r="J47" s="186">
        <v>1</v>
      </c>
      <c r="K47" s="187"/>
      <c r="L47" s="188"/>
      <c r="M47" s="75">
        <v>0.5</v>
      </c>
      <c r="N47" s="5"/>
      <c r="O47" s="5"/>
      <c r="P47" s="5"/>
      <c r="Q47" s="1"/>
    </row>
    <row r="48" spans="1:17" ht="16.5" thickBot="1">
      <c r="A48" s="1"/>
      <c r="C48" s="5"/>
      <c r="D48" s="71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6">
        <v>0</v>
      </c>
      <c r="K48" s="187"/>
      <c r="L48" s="188"/>
      <c r="M48" s="75">
        <v>0</v>
      </c>
      <c r="N48" s="5"/>
      <c r="O48" s="5"/>
      <c r="P48" s="5"/>
      <c r="Q48" s="1"/>
    </row>
    <row r="49" spans="1:17" ht="16.5" thickBot="1">
      <c r="A49" s="1"/>
      <c r="C49" s="5"/>
      <c r="D49" s="71">
        <v>6</v>
      </c>
      <c r="E49" s="82" t="str">
        <f>+'[1]ACUM-MAYO'!A66</f>
        <v>AFIRMATIVO</v>
      </c>
      <c r="F49" s="83"/>
      <c r="G49" s="83"/>
      <c r="H49" s="83"/>
      <c r="I49" s="84"/>
      <c r="J49" s="186">
        <v>0</v>
      </c>
      <c r="K49" s="187"/>
      <c r="L49" s="188"/>
      <c r="M49" s="75">
        <v>0</v>
      </c>
      <c r="N49" s="5"/>
      <c r="O49" s="5"/>
      <c r="P49" s="5"/>
      <c r="Q49" s="1"/>
    </row>
    <row r="50" spans="1:17" ht="16.5" thickBot="1">
      <c r="A50" s="1"/>
      <c r="C50" s="5"/>
      <c r="D50" s="71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6">
        <v>0</v>
      </c>
      <c r="K50" s="187"/>
      <c r="L50" s="188"/>
      <c r="M50" s="75">
        <v>0</v>
      </c>
      <c r="N50" s="5"/>
      <c r="O50" s="5"/>
      <c r="P50" s="5"/>
      <c r="Q50" s="1"/>
    </row>
    <row r="51" spans="1:17" ht="16.5" thickBot="1">
      <c r="A51" s="1"/>
      <c r="C51" s="5"/>
      <c r="D51" s="71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6">
        <v>0</v>
      </c>
      <c r="K51" s="187"/>
      <c r="L51" s="188"/>
      <c r="M51" s="75">
        <v>0</v>
      </c>
      <c r="N51" s="5"/>
      <c r="O51" s="5"/>
      <c r="P51" s="5"/>
      <c r="Q51" s="1"/>
    </row>
    <row r="52" spans="1:17" ht="16.5" thickBot="1">
      <c r="A52" s="1"/>
      <c r="C52" s="5"/>
      <c r="D52" s="71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6">
        <v>0</v>
      </c>
      <c r="K52" s="187"/>
      <c r="L52" s="188"/>
      <c r="M52" s="75">
        <v>0</v>
      </c>
      <c r="N52" s="5"/>
      <c r="O52" s="5"/>
      <c r="P52" s="5"/>
      <c r="Q52" s="1"/>
    </row>
    <row r="53" spans="1:17" ht="16.5" thickBot="1">
      <c r="A53" s="1"/>
      <c r="C53" s="5"/>
      <c r="D53" s="71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6">
        <v>0</v>
      </c>
      <c r="K53" s="187"/>
      <c r="L53" s="188"/>
      <c r="M53" s="75">
        <v>0</v>
      </c>
      <c r="N53" s="5"/>
      <c r="O53" s="5"/>
      <c r="P53" s="5"/>
      <c r="Q53" s="1"/>
    </row>
    <row r="54" spans="1:17" ht="16.5" thickBot="1">
      <c r="A54" s="1"/>
      <c r="C54" s="5"/>
      <c r="D54" s="71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6">
        <v>1</v>
      </c>
      <c r="K54" s="187"/>
      <c r="L54" s="188"/>
      <c r="M54" s="75">
        <v>0.5</v>
      </c>
      <c r="N54" s="5"/>
      <c r="O54" s="5"/>
      <c r="P54" s="5"/>
      <c r="Q54" s="1"/>
    </row>
    <row r="55" spans="1:17" ht="16.5" thickBot="1">
      <c r="A55" s="1"/>
      <c r="C55" s="5"/>
      <c r="D55" s="71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6">
        <v>0</v>
      </c>
      <c r="K55" s="187"/>
      <c r="L55" s="188"/>
      <c r="M55" s="75">
        <v>0</v>
      </c>
      <c r="N55" s="5"/>
      <c r="O55" s="5"/>
      <c r="P55" s="5"/>
      <c r="Q55" s="1"/>
    </row>
    <row r="56" spans="1:17" ht="16.5" thickBot="1">
      <c r="A56" s="1"/>
      <c r="C56" s="5"/>
      <c r="D56" s="71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6">
        <v>0</v>
      </c>
      <c r="K56" s="187"/>
      <c r="L56" s="188"/>
      <c r="M56" s="75">
        <v>0</v>
      </c>
      <c r="N56" s="5"/>
      <c r="O56" s="5"/>
      <c r="P56" s="5"/>
      <c r="Q56" s="1"/>
    </row>
    <row r="57" spans="1:17" ht="16.5" thickBot="1">
      <c r="A57" s="1"/>
      <c r="C57" s="5"/>
      <c r="D57" s="71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6">
        <v>0</v>
      </c>
      <c r="K57" s="187"/>
      <c r="L57" s="188"/>
      <c r="M57" s="75">
        <v>0</v>
      </c>
      <c r="N57" s="5"/>
      <c r="O57" s="5"/>
      <c r="P57" s="5"/>
      <c r="Q57" s="1"/>
    </row>
    <row r="58" spans="1:17" ht="16.5" thickBot="1">
      <c r="A58" s="1"/>
      <c r="C58" s="5"/>
      <c r="D58" s="71">
        <v>15</v>
      </c>
      <c r="E58" s="82" t="str">
        <f>+'[1]ACUM-MAYO'!A75</f>
        <v>NEGATIVA  POR RESERVA</v>
      </c>
      <c r="F58" s="83"/>
      <c r="G58" s="83"/>
      <c r="H58" s="83"/>
      <c r="I58" s="84"/>
      <c r="J58" s="186">
        <v>0</v>
      </c>
      <c r="K58" s="187"/>
      <c r="L58" s="188"/>
      <c r="M58" s="75">
        <v>0</v>
      </c>
      <c r="N58" s="5"/>
      <c r="O58" s="5"/>
      <c r="P58" s="5"/>
      <c r="Q58" s="1"/>
    </row>
    <row r="59" spans="1:17" ht="16.5" thickBot="1">
      <c r="A59" s="1"/>
      <c r="C59" s="5"/>
      <c r="D59" s="71">
        <v>16</v>
      </c>
      <c r="E59" s="82" t="str">
        <f>+'[1]ACUM-MAYO'!A76</f>
        <v>PREVENCIÓN ENTRAMITE</v>
      </c>
      <c r="F59" s="83"/>
      <c r="G59" s="83"/>
      <c r="H59" s="83"/>
      <c r="I59" s="84"/>
      <c r="J59" s="186">
        <v>0</v>
      </c>
      <c r="K59" s="187"/>
      <c r="L59" s="188"/>
      <c r="M59" s="75"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89">
        <f>SUM(J44:J59)</f>
        <v>2</v>
      </c>
      <c r="K61" s="190"/>
      <c r="L61" s="191"/>
      <c r="M61" s="12"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79" t="s">
        <v>11</v>
      </c>
      <c r="E95" s="180"/>
      <c r="F95" s="180"/>
      <c r="G95" s="180"/>
      <c r="H95" s="180"/>
      <c r="I95" s="180"/>
      <c r="J95" s="181"/>
      <c r="K95" s="154"/>
      <c r="L95" s="154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6">
        <v>1</v>
      </c>
      <c r="E96" s="89" t="s">
        <v>24</v>
      </c>
      <c r="F96" s="90"/>
      <c r="G96" s="91"/>
      <c r="H96" s="91"/>
      <c r="I96" s="92">
        <v>2</v>
      </c>
      <c r="J96" s="93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6">
        <v>2</v>
      </c>
      <c r="E97" s="94" t="s">
        <v>25</v>
      </c>
      <c r="F97" s="95"/>
      <c r="G97" s="91"/>
      <c r="H97" s="91"/>
      <c r="I97" s="96">
        <v>0</v>
      </c>
      <c r="J97" s="93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6">
        <v>3</v>
      </c>
      <c r="E98" s="159" t="s">
        <v>29</v>
      </c>
      <c r="F98" s="160"/>
      <c r="G98" s="160"/>
      <c r="H98" s="161"/>
      <c r="I98" s="96">
        <v>0</v>
      </c>
      <c r="J98" s="93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6">
        <v>4</v>
      </c>
      <c r="E99" s="94" t="s">
        <v>26</v>
      </c>
      <c r="F99" s="95"/>
      <c r="G99" s="91"/>
      <c r="H99" s="91"/>
      <c r="I99" s="96">
        <v>0</v>
      </c>
      <c r="J99" s="93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07">
        <v>5</v>
      </c>
      <c r="E100" s="94" t="s">
        <v>27</v>
      </c>
      <c r="F100" s="95"/>
      <c r="G100" s="91"/>
      <c r="H100" s="91"/>
      <c r="I100" s="92">
        <v>0</v>
      </c>
      <c r="J100" s="97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98"/>
      <c r="E101" s="99"/>
      <c r="F101" s="99"/>
      <c r="G101" s="105"/>
      <c r="H101" s="99"/>
      <c r="I101" s="99"/>
      <c r="J101" s="99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0"/>
      <c r="E102" s="100"/>
      <c r="F102" s="100"/>
      <c r="G102" s="101"/>
      <c r="H102" s="102" t="s">
        <v>5</v>
      </c>
      <c r="I102" s="103">
        <f>SUM(I96:I101)</f>
        <v>2</v>
      </c>
      <c r="J102" s="104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82"/>
      <c r="E105" s="182"/>
      <c r="F105" s="182"/>
      <c r="G105" s="182"/>
      <c r="H105" s="182"/>
      <c r="I105" s="182"/>
      <c r="J105" s="182"/>
      <c r="K105" s="154"/>
      <c r="L105" s="154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56" t="s">
        <v>13</v>
      </c>
      <c r="F132" s="157"/>
      <c r="G132" s="157"/>
      <c r="H132" s="157"/>
      <c r="I132" s="157"/>
      <c r="J132" s="158"/>
      <c r="K132" s="154"/>
      <c r="L132" s="154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68" t="s">
        <v>14</v>
      </c>
      <c r="F133" s="169"/>
      <c r="G133" s="169"/>
      <c r="H133" s="169"/>
      <c r="I133" s="170"/>
      <c r="J133" s="20">
        <v>18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18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56" t="s">
        <v>15</v>
      </c>
      <c r="F137" s="157"/>
      <c r="G137" s="157"/>
      <c r="H137" s="157"/>
      <c r="I137" s="157"/>
      <c r="J137" s="158"/>
      <c r="K137" s="154"/>
      <c r="L137" s="154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68" t="s">
        <v>16</v>
      </c>
      <c r="F138" s="169"/>
      <c r="G138" s="169"/>
      <c r="H138" s="169"/>
      <c r="I138" s="170"/>
      <c r="J138" s="22">
        <v>0</v>
      </c>
      <c r="K138" s="36"/>
      <c r="L138" s="36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0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65" t="s">
        <v>17</v>
      </c>
      <c r="F142" s="166"/>
      <c r="G142" s="166"/>
      <c r="H142" s="166"/>
      <c r="I142" s="166"/>
      <c r="J142" s="167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68" t="s">
        <v>18</v>
      </c>
      <c r="F143" s="169"/>
      <c r="G143" s="169"/>
      <c r="H143" s="169"/>
      <c r="I143" s="170"/>
      <c r="J143" s="22">
        <v>0</v>
      </c>
      <c r="K143" s="36"/>
      <c r="L143" s="36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65" t="s">
        <v>19</v>
      </c>
      <c r="F147" s="166"/>
      <c r="G147" s="166"/>
      <c r="H147" s="166"/>
      <c r="I147" s="166"/>
      <c r="J147" s="167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68" t="s">
        <v>19</v>
      </c>
      <c r="F148" s="169"/>
      <c r="G148" s="169"/>
      <c r="H148" s="169"/>
      <c r="I148" s="170"/>
      <c r="J148" s="22">
        <v>0</v>
      </c>
      <c r="K148" s="36"/>
      <c r="L148" s="36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23"/>
      <c r="F149" s="23"/>
      <c r="G149" s="23"/>
      <c r="H149" s="23"/>
      <c r="I149" s="21" t="s">
        <v>5</v>
      </c>
      <c r="J149" s="11">
        <f>SUM(J148)</f>
        <v>0</v>
      </c>
      <c r="K149" s="56"/>
      <c r="L149" s="56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56" t="s">
        <v>20</v>
      </c>
      <c r="E154" s="157"/>
      <c r="F154" s="157"/>
      <c r="G154" s="157"/>
      <c r="H154" s="157"/>
      <c r="I154" s="157"/>
      <c r="J154" s="158"/>
      <c r="K154" s="154"/>
      <c r="L154" s="154"/>
      <c r="M154" s="5"/>
      <c r="N154" s="5"/>
      <c r="O154" s="5"/>
      <c r="P154" s="5"/>
      <c r="Q154" s="1"/>
    </row>
    <row r="155" spans="1:17" ht="15.75" thickBot="1">
      <c r="A155" s="1"/>
      <c r="C155" s="5"/>
      <c r="D155" s="24">
        <v>1</v>
      </c>
      <c r="E155" s="162" t="str">
        <f>+'[1]ACUM-MAYO'!A162</f>
        <v>ORDINARIA</v>
      </c>
      <c r="F155" s="163"/>
      <c r="G155" s="163"/>
      <c r="H155" s="164"/>
      <c r="I155" s="51">
        <v>2</v>
      </c>
      <c r="J155" s="25">
        <v>1</v>
      </c>
      <c r="K155" s="58"/>
      <c r="L155" s="58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24">
        <v>2</v>
      </c>
      <c r="E156" s="162" t="str">
        <f>+'[1]ACUM-MAYO'!A163</f>
        <v>FUNDAMENTAL</v>
      </c>
      <c r="F156" s="163"/>
      <c r="G156" s="163"/>
      <c r="H156" s="164"/>
      <c r="I156" s="51">
        <v>0</v>
      </c>
      <c r="J156" s="26">
        <v>0</v>
      </c>
      <c r="K156" s="58"/>
      <c r="L156" s="58"/>
      <c r="M156" s="5"/>
      <c r="N156" s="5"/>
      <c r="O156" s="5"/>
      <c r="P156" s="5"/>
      <c r="Q156" s="1"/>
    </row>
    <row r="157" spans="1:17" ht="15.75" thickBot="1">
      <c r="A157" s="1"/>
      <c r="C157" s="5"/>
      <c r="D157" s="153">
        <v>4</v>
      </c>
      <c r="E157" s="162" t="str">
        <f>+'[1]ACUM-MAYO'!A165</f>
        <v>RESERVADA</v>
      </c>
      <c r="F157" s="163"/>
      <c r="G157" s="163"/>
      <c r="H157" s="164"/>
      <c r="I157" s="51">
        <v>0</v>
      </c>
      <c r="J157" s="26"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4">
        <v>3</v>
      </c>
      <c r="E158" s="162" t="s">
        <v>28</v>
      </c>
      <c r="F158" s="163"/>
      <c r="G158" s="163"/>
      <c r="H158" s="164"/>
      <c r="I158" s="51">
        <v>0</v>
      </c>
      <c r="J158" s="28"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29"/>
      <c r="J159" s="30">
        <v>0</v>
      </c>
      <c r="K159" s="30"/>
      <c r="L159" s="30"/>
      <c r="M159" s="5"/>
      <c r="N159" s="5"/>
      <c r="O159" s="5"/>
      <c r="P159" s="5"/>
      <c r="Q159" s="1"/>
    </row>
    <row r="160" spans="1:17" ht="16.5" thickBot="1">
      <c r="A160" s="1"/>
      <c r="C160" s="5"/>
      <c r="D160" s="15"/>
      <c r="E160" s="31"/>
      <c r="F160" s="31"/>
      <c r="G160" s="31"/>
      <c r="H160" s="52" t="s">
        <v>5</v>
      </c>
      <c r="I160" s="11">
        <f>SUM(I155:I159)</f>
        <v>2</v>
      </c>
      <c r="J160" s="32">
        <v>1</v>
      </c>
      <c r="K160" s="59"/>
      <c r="L160" s="59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33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6" customFormat="1" ht="15.75">
      <c r="A162" s="14"/>
      <c r="B162" s="15"/>
      <c r="C162" s="15"/>
      <c r="D162" s="5"/>
      <c r="E162" s="5"/>
      <c r="F162" s="5"/>
      <c r="G162" s="5"/>
      <c r="H162" s="33"/>
      <c r="I162" s="5"/>
      <c r="J162" s="5"/>
      <c r="K162" s="5"/>
      <c r="L162" s="5"/>
      <c r="M162" s="15"/>
      <c r="N162" s="15"/>
      <c r="O162" s="15"/>
      <c r="P162" s="15"/>
      <c r="Q162" s="14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33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3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3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3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3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3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3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3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3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3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3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3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3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3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3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3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3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3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33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56" t="s">
        <v>21</v>
      </c>
      <c r="E183" s="157"/>
      <c r="F183" s="157"/>
      <c r="G183" s="157"/>
      <c r="H183" s="157"/>
      <c r="I183" s="157"/>
      <c r="J183" s="158"/>
      <c r="K183" s="154"/>
      <c r="L183" s="154"/>
      <c r="M183" s="5"/>
      <c r="N183" s="5"/>
      <c r="O183" s="5"/>
      <c r="P183" s="5"/>
      <c r="Q183" s="1"/>
    </row>
    <row r="184" spans="1:17" ht="15.75" customHeight="1" thickBot="1">
      <c r="A184" s="1"/>
      <c r="C184" s="5"/>
      <c r="D184" s="24">
        <v>1</v>
      </c>
      <c r="E184" s="162" t="str">
        <f>+'[1]ACUM-MAYO'!A173</f>
        <v>ECONOMICA ADMINISTRATIVA</v>
      </c>
      <c r="F184" s="163"/>
      <c r="G184" s="163"/>
      <c r="H184" s="164"/>
      <c r="I184" s="51">
        <v>1</v>
      </c>
      <c r="J184" s="34">
        <v>0.5</v>
      </c>
      <c r="K184" s="53"/>
      <c r="L184" s="53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24">
        <v>2</v>
      </c>
      <c r="E185" s="162" t="str">
        <f>+'[1]ACUM-MAYO'!A174</f>
        <v>TRAMITE</v>
      </c>
      <c r="F185" s="163"/>
      <c r="G185" s="163"/>
      <c r="H185" s="164"/>
      <c r="I185" s="51">
        <v>0</v>
      </c>
      <c r="J185" s="17">
        <v>0</v>
      </c>
      <c r="K185" s="53"/>
      <c r="L185" s="53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24">
        <v>3</v>
      </c>
      <c r="E186" s="162" t="str">
        <f>+'[1]ACUM-MAYO'!A175</f>
        <v>SERV. PUB.</v>
      </c>
      <c r="F186" s="163"/>
      <c r="G186" s="163"/>
      <c r="H186" s="164"/>
      <c r="I186" s="108">
        <v>0</v>
      </c>
      <c r="J186" s="17">
        <v>0</v>
      </c>
      <c r="K186" s="53"/>
      <c r="L186" s="53"/>
      <c r="M186" s="5"/>
      <c r="N186" s="5"/>
      <c r="O186" s="5"/>
      <c r="P186" s="5"/>
      <c r="Q186" s="1"/>
    </row>
    <row r="187" spans="1:17" ht="15.75" thickBot="1">
      <c r="A187" s="1"/>
      <c r="C187" s="5"/>
      <c r="D187" s="24">
        <v>4</v>
      </c>
      <c r="E187" s="162" t="str">
        <f>+'[1]ACUM-MAYO'!A176</f>
        <v>LEGAL</v>
      </c>
      <c r="F187" s="163"/>
      <c r="G187" s="163"/>
      <c r="H187" s="164"/>
      <c r="I187" s="51">
        <v>1</v>
      </c>
      <c r="J187" s="35">
        <v>0.5</v>
      </c>
      <c r="K187" s="53"/>
      <c r="L187" s="53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36"/>
      <c r="E188" s="37"/>
      <c r="F188" s="37"/>
      <c r="G188" s="37"/>
      <c r="H188" s="37"/>
      <c r="I188" s="37"/>
      <c r="J188" s="37"/>
      <c r="K188" s="37"/>
      <c r="L188" s="37"/>
      <c r="M188" s="5"/>
      <c r="N188" s="5"/>
      <c r="O188" s="5"/>
      <c r="P188" s="5"/>
      <c r="Q188" s="1"/>
    </row>
    <row r="189" spans="1:17" ht="16.5" thickBot="1">
      <c r="A189" s="1"/>
      <c r="C189" s="5"/>
      <c r="D189" s="15"/>
      <c r="E189" s="15"/>
      <c r="F189" s="15"/>
      <c r="G189" s="15"/>
      <c r="H189" s="18" t="s">
        <v>5</v>
      </c>
      <c r="I189" s="11">
        <f>SUM(I184:I187)</f>
        <v>2</v>
      </c>
      <c r="J189" s="19">
        <f>SUM(J184:J187)</f>
        <v>1</v>
      </c>
      <c r="K189" s="54"/>
      <c r="L189" s="54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7"/>
      <c r="N190" s="5"/>
      <c r="O190" s="5"/>
      <c r="P190" s="5"/>
      <c r="Q190" s="1"/>
    </row>
    <row r="191" spans="1:17" s="16" customFormat="1" ht="15.75">
      <c r="A191" s="14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15"/>
      <c r="N191" s="15"/>
      <c r="O191" s="15"/>
      <c r="P191" s="15"/>
      <c r="Q191" s="14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37"/>
      <c r="E206" s="37"/>
      <c r="F206" s="37"/>
      <c r="G206" s="38"/>
      <c r="H206" s="33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7"/>
      <c r="E207" s="37"/>
      <c r="F207" s="37"/>
      <c r="G207" s="38"/>
      <c r="H207" s="33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7"/>
      <c r="E208" s="37"/>
      <c r="F208" s="37"/>
      <c r="G208" s="38"/>
      <c r="H208" s="33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37"/>
      <c r="E209" s="37"/>
      <c r="F209" s="37"/>
      <c r="G209" s="38"/>
      <c r="H209" s="33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56" t="s">
        <v>22</v>
      </c>
      <c r="E210" s="157"/>
      <c r="F210" s="157"/>
      <c r="G210" s="157"/>
      <c r="H210" s="157"/>
      <c r="I210" s="157"/>
      <c r="J210" s="158"/>
      <c r="K210" s="154"/>
      <c r="L210" s="154"/>
      <c r="M210" s="5"/>
      <c r="N210" s="5"/>
      <c r="O210" s="5"/>
      <c r="P210" s="5"/>
      <c r="Q210" s="1"/>
    </row>
    <row r="211" spans="1:17" ht="15.75" thickBot="1">
      <c r="A211" s="1"/>
      <c r="C211" s="5"/>
      <c r="D211" s="24">
        <v>1</v>
      </c>
      <c r="E211" s="39" t="str">
        <f>+'[1]ACUM-MAYO'!A186</f>
        <v>INFOMEX</v>
      </c>
      <c r="F211" s="40"/>
      <c r="G211" s="40"/>
      <c r="H211" s="41"/>
      <c r="I211" s="51">
        <v>0</v>
      </c>
      <c r="J211" s="34">
        <v>0</v>
      </c>
      <c r="K211" s="53"/>
      <c r="L211" s="53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24">
        <v>2</v>
      </c>
      <c r="E212" s="39" t="str">
        <f>+'[1]ACUM-MAYO'!A187</f>
        <v>CORREO ELECTRONICO</v>
      </c>
      <c r="F212" s="40"/>
      <c r="G212" s="40"/>
      <c r="H212" s="41"/>
      <c r="I212" s="51">
        <v>2</v>
      </c>
      <c r="J212" s="34">
        <v>1</v>
      </c>
      <c r="K212" s="53"/>
      <c r="L212" s="53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24">
        <v>3</v>
      </c>
      <c r="E213" s="39" t="str">
        <f>+'[1]ACUM-MAYO'!A188</f>
        <v>NOTIFICACIÓN PERSONAL</v>
      </c>
      <c r="F213" s="40"/>
      <c r="G213" s="40"/>
      <c r="H213" s="41"/>
      <c r="I213" s="51">
        <v>0</v>
      </c>
      <c r="J213" s="34">
        <v>0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4">
        <v>4</v>
      </c>
      <c r="E214" s="39" t="str">
        <f>+'[1]ACUM-MAYO'!A189</f>
        <v>LISTAS</v>
      </c>
      <c r="F214" s="40"/>
      <c r="G214" s="151"/>
      <c r="H214" s="152"/>
      <c r="I214" s="51">
        <v>0</v>
      </c>
      <c r="J214" s="34">
        <v>0</v>
      </c>
      <c r="K214" s="53"/>
      <c r="L214" s="53"/>
      <c r="M214" s="5"/>
      <c r="N214" s="42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2"/>
      <c r="O215" s="5"/>
      <c r="P215" s="5"/>
      <c r="Q215" s="1"/>
    </row>
    <row r="216" spans="1:17" ht="15.75" customHeight="1" thickBot="1">
      <c r="A216" s="1"/>
      <c r="C216" s="5"/>
      <c r="D216" s="15"/>
      <c r="E216" s="31"/>
      <c r="F216" s="31"/>
      <c r="G216" s="31"/>
      <c r="H216" s="18" t="s">
        <v>5</v>
      </c>
      <c r="I216" s="11">
        <f>SUM(I211:I215)</f>
        <v>2</v>
      </c>
      <c r="J216" s="19">
        <f>SUM(J211:J215)</f>
        <v>1</v>
      </c>
      <c r="K216" s="54"/>
      <c r="L216" s="54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6" customFormat="1" ht="15.75">
      <c r="A218" s="14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15"/>
      <c r="N218" s="15"/>
      <c r="O218" s="15"/>
      <c r="P218" s="15"/>
      <c r="Q218" s="14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98" t="s">
        <v>23</v>
      </c>
      <c r="E237" s="199"/>
      <c r="F237" s="199"/>
      <c r="G237" s="200"/>
      <c r="H237" s="61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" customHeight="1" thickBot="1">
      <c r="A238" s="1"/>
      <c r="C238" s="5"/>
      <c r="D238" s="10">
        <v>1</v>
      </c>
      <c r="E238" s="196" t="s">
        <v>30</v>
      </c>
      <c r="F238" s="197"/>
      <c r="G238" s="64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19.5" customHeight="1" thickBot="1">
      <c r="A239" s="1"/>
      <c r="C239" s="45"/>
      <c r="D239" s="10">
        <v>2</v>
      </c>
      <c r="E239" s="196" t="s">
        <v>32</v>
      </c>
      <c r="F239" s="197"/>
      <c r="G239" s="62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5.75" customHeight="1" thickBot="1">
      <c r="A240" s="1"/>
      <c r="C240" s="46"/>
      <c r="D240" s="10">
        <v>3</v>
      </c>
      <c r="E240" s="196" t="s">
        <v>31</v>
      </c>
      <c r="F240" s="197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1"/>
      <c r="Q240" s="48"/>
    </row>
    <row r="241" spans="1:17" ht="15.75" customHeight="1" thickBot="1">
      <c r="A241" s="1"/>
      <c r="C241" s="46"/>
      <c r="D241" s="5"/>
      <c r="E241" s="192" t="s">
        <v>5</v>
      </c>
      <c r="F241" s="193"/>
      <c r="G241" s="63">
        <f>SUM(G238:G240)</f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8"/>
    </row>
    <row r="242" spans="1:17" ht="15.75" customHeight="1" thickBot="1">
      <c r="A242" s="1"/>
      <c r="C242" s="4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48"/>
    </row>
    <row r="243" spans="1:17" ht="15.75" customHeight="1" thickBot="1">
      <c r="A243" s="1"/>
      <c r="B243" s="194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"/>
      <c r="Q243" s="48"/>
    </row>
    <row r="244" spans="1:17" ht="15.75" customHeight="1">
      <c r="A244" s="1"/>
      <c r="C244" s="4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48"/>
    </row>
    <row r="245" spans="1:17" ht="15.75" customHeight="1">
      <c r="A245" s="1"/>
      <c r="C245" s="4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8"/>
    </row>
    <row r="246" spans="1:17" ht="15.75" customHeight="1">
      <c r="A246" s="1"/>
      <c r="C246" s="4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8"/>
    </row>
    <row r="247" spans="1:17" ht="15.75" customHeight="1">
      <c r="A247" s="1"/>
      <c r="C247" s="46"/>
      <c r="D247" s="5"/>
      <c r="E247" s="5"/>
      <c r="F247" s="5"/>
      <c r="G247" s="5"/>
      <c r="H247" s="16"/>
      <c r="I247" s="15"/>
      <c r="J247" s="15"/>
      <c r="K247" s="15"/>
      <c r="L247" s="15"/>
      <c r="M247" s="5"/>
      <c r="N247" s="5"/>
      <c r="O247" s="5"/>
      <c r="P247" s="1"/>
      <c r="Q247" s="48"/>
    </row>
    <row r="248" spans="1:17">
      <c r="A248" s="1"/>
      <c r="C248" s="4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16" customFormat="1" ht="15.75">
      <c r="A249" s="14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15"/>
      <c r="N249" s="15"/>
      <c r="O249" s="15"/>
      <c r="P249" s="15"/>
      <c r="Q249" s="14"/>
    </row>
    <row r="250" spans="1:17">
      <c r="A250" s="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>
      <c r="A252" s="1"/>
      <c r="P252" s="49"/>
      <c r="Q252" s="47"/>
    </row>
    <row r="253" spans="1:17">
      <c r="A253" s="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>
      <c r="A259" s="1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>
      <c r="A261" s="1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>
      <c r="A262" s="1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M276" s="5"/>
      <c r="N276" s="5"/>
      <c r="O276" s="5"/>
      <c r="P276" s="5"/>
      <c r="Q276" s="1"/>
    </row>
    <row r="277" spans="1:17">
      <c r="A277" s="1"/>
      <c r="C277" s="5"/>
      <c r="M277" s="5"/>
      <c r="N277" s="5"/>
      <c r="O277" s="5"/>
      <c r="P277" s="5"/>
      <c r="Q277" s="1"/>
    </row>
    <row r="278" spans="1:17">
      <c r="A278" s="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>
      <c r="A279" s="4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48"/>
    </row>
    <row r="280" spans="1:17">
      <c r="A280" s="4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8"/>
    </row>
    <row r="281" spans="1:17">
      <c r="A281" s="4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8"/>
    </row>
    <row r="282" spans="1:17">
      <c r="A282" s="4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8"/>
    </row>
    <row r="283" spans="1:17">
      <c r="A283" s="4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8"/>
    </row>
    <row r="284" spans="1:1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5"/>
      <c r="B285" s="65"/>
      <c r="C285" s="65"/>
    </row>
    <row r="286" spans="1:17">
      <c r="A286" s="65"/>
      <c r="B286" s="65"/>
      <c r="C286" s="65"/>
    </row>
    <row r="287" spans="1:17">
      <c r="A287" s="65"/>
      <c r="B287" s="65"/>
      <c r="C287" s="65"/>
    </row>
    <row r="288" spans="1:17">
      <c r="A288" s="65"/>
      <c r="B288" s="65"/>
      <c r="C288" s="65"/>
    </row>
    <row r="289" spans="1:3">
      <c r="A289" s="65"/>
      <c r="B289" s="65"/>
      <c r="C289" s="65"/>
    </row>
    <row r="290" spans="1:3">
      <c r="A290" s="65"/>
      <c r="B290" s="65"/>
      <c r="C290" s="65"/>
    </row>
    <row r="291" spans="1:3">
      <c r="A291" s="65"/>
      <c r="B291" s="65"/>
      <c r="C291" s="65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1:F241"/>
    <mergeCell ref="B243:O243"/>
    <mergeCell ref="E187:H187"/>
    <mergeCell ref="D210:J210"/>
    <mergeCell ref="D237:G237"/>
    <mergeCell ref="E238:F238"/>
    <mergeCell ref="E239:F239"/>
    <mergeCell ref="E240:F240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 </vt:lpstr>
      <vt:lpstr>Septiembre 2018</vt:lpstr>
      <vt:lpstr>Octubre 2018</vt:lpstr>
      <vt:lpstr>Noviembre 2018</vt:lpstr>
      <vt:lpstr>Diciembre 2018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Usuario de Windows</cp:lastModifiedBy>
  <cp:lastPrinted>2018-02-06T16:56:17Z</cp:lastPrinted>
  <dcterms:created xsi:type="dcterms:W3CDTF">2016-07-14T16:59:51Z</dcterms:created>
  <dcterms:modified xsi:type="dcterms:W3CDTF">2019-01-11T21:08:18Z</dcterms:modified>
</cp:coreProperties>
</file>