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60" windowWidth="19815" windowHeight="7650"/>
  </bookViews>
  <sheets>
    <sheet name="Estadísticas Diciembre 2018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300" i="1" l="1"/>
  <c r="I216" i="1" l="1"/>
  <c r="J215" i="1" s="1"/>
  <c r="E214" i="1"/>
  <c r="E213" i="1"/>
  <c r="E212" i="1"/>
  <c r="E211" i="1"/>
  <c r="I189" i="1"/>
  <c r="J187" i="1" s="1"/>
  <c r="E187" i="1"/>
  <c r="E186" i="1"/>
  <c r="E185" i="1"/>
  <c r="E184" i="1"/>
  <c r="I160" i="1"/>
  <c r="J158" i="1" s="1"/>
  <c r="J157" i="1" s="1"/>
  <c r="E157" i="1"/>
  <c r="E156" i="1"/>
  <c r="E155" i="1"/>
  <c r="J149" i="1"/>
  <c r="J144" i="1"/>
  <c r="J139" i="1"/>
  <c r="J134" i="1"/>
  <c r="I102" i="1"/>
  <c r="J100" i="1" s="1"/>
  <c r="J61" i="1"/>
  <c r="M48" i="1" s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J156" i="1" l="1"/>
  <c r="J185" i="1"/>
  <c r="J186" i="1"/>
  <c r="J184" i="1"/>
  <c r="J155" i="1"/>
  <c r="J97" i="1"/>
  <c r="J98" i="1"/>
  <c r="J96" i="1"/>
  <c r="J99" i="1"/>
  <c r="J212" i="1"/>
  <c r="J214" i="1"/>
  <c r="J211" i="1"/>
  <c r="J213" i="1"/>
  <c r="M54" i="1"/>
  <c r="M58" i="1"/>
  <c r="M56" i="1"/>
  <c r="M52" i="1"/>
  <c r="M45" i="1"/>
  <c r="M47" i="1"/>
  <c r="M49" i="1"/>
  <c r="M60" i="1"/>
  <c r="M51" i="1"/>
  <c r="M53" i="1"/>
  <c r="M55" i="1"/>
  <c r="M57" i="1"/>
  <c r="M59" i="1"/>
  <c r="M44" i="1"/>
  <c r="M46" i="1"/>
  <c r="M50" i="1"/>
  <c r="L22" i="1"/>
  <c r="F22" i="1"/>
  <c r="D23" i="1" s="1"/>
  <c r="C23" i="1" l="1"/>
  <c r="J160" i="1"/>
  <c r="J102" i="1"/>
  <c r="J189" i="1"/>
  <c r="K23" i="1"/>
  <c r="H23" i="1"/>
  <c r="I23" i="1"/>
  <c r="J23" i="1"/>
  <c r="J216" i="1"/>
  <c r="M61" i="1"/>
  <c r="L23" i="1" l="1"/>
  <c r="E23" i="1" l="1"/>
  <c r="F23" i="1" s="1"/>
</calcChain>
</file>

<file path=xl/sharedStrings.xml><?xml version="1.0" encoding="utf-8"?>
<sst xmlns="http://schemas.openxmlformats.org/spreadsheetml/2006/main" count="108" uniqueCount="97">
  <si>
    <t>DIRECCIÓN DE TRANSPARENCIA Y BUENAS PRÁCTICAS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</si>
  <si>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</si>
  <si>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</si>
  <si>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</si>
  <si>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</si>
  <si>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</si>
  <si>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</si>
  <si>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</si>
  <si>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</si>
  <si>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</si>
  <si>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</si>
  <si>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</si>
  <si>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</si>
  <si>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</si>
  <si>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</si>
  <si>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</si>
  <si>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</si>
  <si>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</si>
  <si>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</si>
  <si>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</si>
  <si>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</si>
  <si>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</si>
  <si>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</si>
  <si>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</si>
  <si>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</si>
  <si>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</si>
  <si>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Area de Proyectos Estratégicos</t>
  </si>
  <si>
    <t>Área de Relaciones Públicas</t>
  </si>
  <si>
    <t>Comisaria de Seguridad Pública</t>
  </si>
  <si>
    <t xml:space="preserve">Comunicación Social y Analisis Estrategico 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</si>
  <si>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</si>
  <si>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</si>
  <si>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</si>
  <si>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</si>
  <si>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Coordinacion  General Integral Gestion de la Ciudad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</si>
  <si>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</si>
  <si>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</si>
  <si>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</si>
  <si>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</si>
  <si>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Catastro</t>
  </si>
  <si>
    <t>Dirección de Cementerios</t>
  </si>
  <si>
    <t xml:space="preserve">Dirección de Educación </t>
  </si>
  <si>
    <t>Dirección de Enlace con el ayuntamiento</t>
  </si>
  <si>
    <t xml:space="preserve">Dirección de Fomento al empleo y  emprendurismo       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</si>
  <si>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</si>
  <si>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</si>
  <si>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</si>
  <si>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</si>
  <si>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</si>
  <si>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</si>
  <si>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</si>
  <si>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</si>
  <si>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padrón y Licencias </t>
  </si>
  <si>
    <t xml:space="preserve">Dirección de Parques y Jardines </t>
  </si>
  <si>
    <t>Dir. de Pavimentos</t>
  </si>
  <si>
    <t>Dirección de Participación Ciudadana</t>
  </si>
  <si>
    <t>Dirección de Programas Sociales Municipales</t>
  </si>
  <si>
    <t xml:space="preserve">Dirección de Protección al Medio Ambiente </t>
  </si>
  <si>
    <t>Dirección de Protección Civil y Bomberos</t>
  </si>
  <si>
    <t>Dir. de Registro Civil</t>
  </si>
  <si>
    <t>Dirección de Tianguis y Comercio en espacios Abiertos</t>
  </si>
  <si>
    <t>Dirección de Transparencia y Buenas Prácticas</t>
  </si>
  <si>
    <t>Instituto de Capacitación y Oferta Educativa</t>
  </si>
  <si>
    <t xml:space="preserve">Instituto de Cultura </t>
  </si>
  <si>
    <t>Jefatura de espacios abiertos</t>
  </si>
  <si>
    <t>Secretaría del Ayuntamiento</t>
  </si>
  <si>
    <t>Secretaria Particular</t>
  </si>
  <si>
    <t>Sindicatura Municipal</t>
  </si>
  <si>
    <t>Tesorería Municipal</t>
  </si>
  <si>
    <t xml:space="preserve">Unidad de Patrimonio Municipal </t>
  </si>
  <si>
    <t xml:space="preserve">Unidad de Protección  Animal </t>
  </si>
  <si>
    <t>VIA CORREO ELECTRONICO</t>
  </si>
  <si>
    <t>VÍA INFOMEX</t>
  </si>
  <si>
    <t>REPRODUCCION DE DOCUMENTOS (COPIA SIMPLE, COPIA CERTIFICADA, PLANO SIMPLE Y PLANO CERTIFICADO)</t>
  </si>
  <si>
    <t>FORMATO DIGITAL</t>
  </si>
  <si>
    <t>CONSULTA DIRECTA</t>
  </si>
  <si>
    <t>Coord. Gral. De Construccion de la Comunidad</t>
  </si>
  <si>
    <t>Dir. De Coplademun</t>
  </si>
  <si>
    <t>Instituto de las Maujeres Zapopanas</t>
  </si>
  <si>
    <t>Regidores</t>
  </si>
  <si>
    <t xml:space="preserve">Actas Acuerdo y Seguimientos </t>
  </si>
  <si>
    <t>Dir. De Delegaciones y Agencias Municipales</t>
  </si>
  <si>
    <t xml:space="preserve"> Dir. Desarrollo Agropecuario</t>
  </si>
  <si>
    <t>Dir. Desarrollo Economico</t>
  </si>
  <si>
    <t>Instituto de la Juventud</t>
  </si>
  <si>
    <t>CONFIDENCIAL</t>
  </si>
  <si>
    <t>Dir. De Asuntos Internos</t>
  </si>
  <si>
    <t>Dir. De Rastros Municipales</t>
  </si>
  <si>
    <t>Jefatura de Gabinete</t>
  </si>
  <si>
    <t>Dir. Administracion de Edificios</t>
  </si>
  <si>
    <t>Sindicatos</t>
  </si>
  <si>
    <t>Dir. De Turismo</t>
  </si>
  <si>
    <t>Dir. Centro Historico</t>
  </si>
  <si>
    <t>NO SE EMITIO RESUESTA  POR PARTE DE LA DEPENDENCIA</t>
  </si>
  <si>
    <t xml:space="preserve"> NO SE HA EMITIDO RESPUESTA</t>
  </si>
  <si>
    <t>Museo De Arte de Zapopan (MAZ)</t>
  </si>
  <si>
    <t>INFORMACIÓN ESTADÍSTICA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</si>
</sst>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43">
    <xf numFmtId="0" fontId="0" fillId="0" borderId="0" xfId="0"/>
    <xf numFmtId="0" fontId="0" fillId="5" borderId="0" xfId="0" applyFill="1"/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2" borderId="0" xfId="0" applyFont="1" applyFill="1"/>
    <xf numFmtId="0" fontId="3" fillId="5" borderId="0" xfId="0" applyFont="1" applyFill="1"/>
    <xf numFmtId="0" fontId="3" fillId="0" borderId="0" xfId="0" applyFont="1"/>
    <xf numFmtId="0" fontId="3" fillId="5" borderId="0" xfId="0" applyFont="1" applyFill="1" applyBorder="1" applyAlignment="1">
      <alignment horizontal="left" wrapText="1"/>
    </xf>
    <xf numFmtId="0" fontId="3" fillId="7" borderId="10" xfId="0" applyFont="1" applyFill="1" applyBorder="1" applyAlignment="1">
      <alignment horizontal="center"/>
    </xf>
    <xf numFmtId="0" fontId="0" fillId="0" borderId="0" xfId="0" applyFill="1"/>
    <xf numFmtId="0" fontId="3" fillId="3" borderId="0" xfId="0" applyFont="1" applyFill="1"/>
    <xf numFmtId="0" fontId="3" fillId="4" borderId="3" xfId="0" applyFont="1" applyFill="1" applyBorder="1"/>
    <xf numFmtId="0" fontId="3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7" borderId="7" xfId="0" applyFont="1" applyFill="1" applyBorder="1" applyAlignment="1">
      <alignment horizontal="center"/>
    </xf>
    <xf numFmtId="0" fontId="3" fillId="5" borderId="0" xfId="0" applyFont="1" applyFill="1" applyAlignment="1"/>
    <xf numFmtId="9" fontId="3" fillId="7" borderId="10" xfId="1" applyFont="1" applyFill="1" applyBorder="1" applyAlignment="1">
      <alignment horizontal="center"/>
    </xf>
    <xf numFmtId="9" fontId="3" fillId="7" borderId="7" xfId="1" applyFont="1" applyFill="1" applyBorder="1" applyAlignment="1">
      <alignment horizontal="center" vertical="center"/>
    </xf>
    <xf numFmtId="9" fontId="3" fillId="7" borderId="7" xfId="1" applyFont="1" applyFill="1" applyBorder="1" applyAlignment="1">
      <alignment horizontal="center"/>
    </xf>
    <xf numFmtId="0" fontId="4" fillId="7" borderId="7" xfId="2" applyFont="1" applyFill="1" applyBorder="1" applyAlignment="1"/>
    <xf numFmtId="0" fontId="4" fillId="7" borderId="8" xfId="2" applyFont="1" applyFill="1" applyBorder="1" applyAlignment="1"/>
    <xf numFmtId="0" fontId="4" fillId="7" borderId="9" xfId="2" applyFont="1" applyFill="1" applyBorder="1" applyAlignment="1"/>
    <xf numFmtId="0" fontId="4" fillId="7" borderId="2" xfId="2" applyFont="1" applyFill="1" applyBorder="1" applyAlignment="1"/>
    <xf numFmtId="0" fontId="4" fillId="7" borderId="2" xfId="2" applyFont="1" applyFill="1" applyBorder="1" applyAlignment="1">
      <alignment horizontal="left"/>
    </xf>
    <xf numFmtId="0" fontId="4" fillId="7" borderId="3" xfId="2" applyFont="1" applyFill="1" applyBorder="1" applyAlignment="1">
      <alignment horizontal="left"/>
    </xf>
    <xf numFmtId="0" fontId="3" fillId="7" borderId="18" xfId="0" applyFont="1" applyFill="1" applyBorder="1" applyAlignment="1">
      <alignment horizontal="center" wrapText="1"/>
    </xf>
    <xf numFmtId="0" fontId="3" fillId="7" borderId="7" xfId="0" applyFont="1" applyFill="1" applyBorder="1"/>
    <xf numFmtId="0" fontId="3" fillId="7" borderId="8" xfId="0" applyFont="1" applyFill="1" applyBorder="1"/>
    <xf numFmtId="0" fontId="3" fillId="7" borderId="8" xfId="0" applyFont="1" applyFill="1" applyBorder="1" applyAlignment="1"/>
    <xf numFmtId="9" fontId="3" fillId="7" borderId="17" xfId="1" applyFont="1" applyFill="1" applyBorder="1" applyAlignment="1">
      <alignment wrapText="1"/>
    </xf>
    <xf numFmtId="9" fontId="3" fillId="5" borderId="0" xfId="1" applyFont="1" applyFill="1" applyBorder="1" applyAlignment="1">
      <alignment wrapText="1"/>
    </xf>
    <xf numFmtId="0" fontId="4" fillId="7" borderId="7" xfId="2" applyFont="1" applyFill="1" applyBorder="1"/>
    <xf numFmtId="0" fontId="4" fillId="7" borderId="8" xfId="2" applyFont="1" applyFill="1" applyBorder="1"/>
    <xf numFmtId="0" fontId="4" fillId="7" borderId="10" xfId="2" applyFont="1" applyFill="1" applyBorder="1" applyAlignment="1">
      <alignment horizontal="center"/>
    </xf>
    <xf numFmtId="0" fontId="4" fillId="7" borderId="8" xfId="2" applyFont="1" applyFill="1" applyBorder="1" applyAlignment="1">
      <alignment wrapText="1"/>
    </xf>
    <xf numFmtId="0" fontId="3" fillId="7" borderId="10" xfId="0" applyFont="1" applyFill="1" applyBorder="1" applyAlignment="1">
      <alignment horizontal="center" wrapText="1"/>
    </xf>
    <xf numFmtId="9" fontId="3" fillId="7" borderId="9" xfId="1" applyFont="1" applyFill="1" applyBorder="1" applyAlignment="1">
      <alignment wrapText="1"/>
    </xf>
    <xf numFmtId="0" fontId="3" fillId="7" borderId="13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7" borderId="15" xfId="0" applyFont="1" applyFill="1" applyBorder="1" applyAlignment="1">
      <alignment horizontal="center" wrapText="1"/>
    </xf>
    <xf numFmtId="9" fontId="3" fillId="7" borderId="17" xfId="1" applyFont="1" applyFill="1" applyBorder="1" applyAlignment="1">
      <alignment horizontal="right" wrapText="1"/>
    </xf>
    <xf numFmtId="9" fontId="3" fillId="5" borderId="0" xfId="1" applyFont="1" applyFill="1" applyBorder="1" applyAlignment="1">
      <alignment horizontal="right" wrapText="1"/>
    </xf>
    <xf numFmtId="9" fontId="3" fillId="7" borderId="11" xfId="1" applyFont="1" applyFill="1" applyBorder="1" applyAlignment="1">
      <alignment horizontal="right" wrapText="1"/>
    </xf>
    <xf numFmtId="0" fontId="3" fillId="7" borderId="7" xfId="0" applyFont="1" applyFill="1" applyBorder="1" applyAlignment="1">
      <alignment horizontal="center" wrapText="1"/>
    </xf>
    <xf numFmtId="9" fontId="3" fillId="7" borderId="10" xfId="1" applyFont="1" applyFill="1" applyBorder="1" applyAlignment="1">
      <alignment horizontal="right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right"/>
    </xf>
    <xf numFmtId="9" fontId="3" fillId="7" borderId="11" xfId="1" applyFont="1" applyFill="1" applyBorder="1" applyAlignment="1">
      <alignment wrapText="1"/>
    </xf>
    <xf numFmtId="9" fontId="3" fillId="7" borderId="10" xfId="1" applyFont="1" applyFill="1" applyBorder="1" applyAlignment="1">
      <alignment wrapText="1"/>
    </xf>
    <xf numFmtId="0" fontId="3" fillId="7" borderId="16" xfId="0" applyFont="1" applyFill="1" applyBorder="1" applyAlignment="1"/>
    <xf numFmtId="0" fontId="3" fillId="7" borderId="9" xfId="0" applyFont="1" applyFill="1" applyBorder="1" applyAlignment="1"/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/>
    </xf>
    <xf numFmtId="0" fontId="3" fillId="5" borderId="0" xfId="0" applyFont="1" applyFill="1" applyBorder="1" applyAlignment="1"/>
    <xf numFmtId="0" fontId="3" fillId="7" borderId="20" xfId="0" applyFont="1" applyFill="1" applyBorder="1" applyAlignment="1">
      <alignment horizontal="center"/>
    </xf>
    <xf numFmtId="0" fontId="3" fillId="5" borderId="0" xfId="0" applyFont="1" applyFill="1" applyBorder="1"/>
    <xf numFmtId="0" fontId="4" fillId="5" borderId="0" xfId="2" applyFont="1" applyFill="1" applyBorder="1" applyAlignment="1">
      <alignment horizontal="center"/>
    </xf>
    <xf numFmtId="0" fontId="3" fillId="8" borderId="0" xfId="0" applyFont="1" applyFill="1"/>
    <xf numFmtId="0" fontId="4" fillId="5" borderId="0" xfId="2" applyFont="1" applyFill="1" applyBorder="1" applyAlignment="1">
      <alignment horizontal="left" wrapText="1"/>
    </xf>
    <xf numFmtId="0" fontId="3" fillId="7" borderId="19" xfId="0" applyFont="1" applyFill="1" applyBorder="1" applyAlignment="1">
      <alignment horizontal="center"/>
    </xf>
    <xf numFmtId="0" fontId="4" fillId="4" borderId="6" xfId="0" applyFont="1" applyFill="1" applyBorder="1" applyAlignment="1"/>
    <xf numFmtId="0" fontId="3" fillId="5" borderId="0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wrapText="1"/>
    </xf>
    <xf numFmtId="9" fontId="3" fillId="7" borderId="10" xfId="0" applyNumberFormat="1" applyFont="1" applyFill="1" applyBorder="1"/>
    <xf numFmtId="9" fontId="3" fillId="5" borderId="0" xfId="0" applyNumberFormat="1" applyFont="1" applyFill="1" applyBorder="1"/>
    <xf numFmtId="0" fontId="3" fillId="7" borderId="10" xfId="0" applyFont="1" applyFill="1" applyBorder="1"/>
    <xf numFmtId="0" fontId="3" fillId="5" borderId="0" xfId="0" applyFont="1" applyFill="1" applyBorder="1" applyAlignment="1">
      <alignment horizontal="center" vertical="center"/>
    </xf>
    <xf numFmtId="0" fontId="3" fillId="7" borderId="10" xfId="0" applyFont="1" applyFill="1" applyBorder="1" applyAlignment="1"/>
    <xf numFmtId="0" fontId="3" fillId="9" borderId="10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9" fontId="3" fillId="7" borderId="20" xfId="0" applyNumberFormat="1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 vertical="center"/>
    </xf>
    <xf numFmtId="0" fontId="4" fillId="7" borderId="10" xfId="2" applyFont="1" applyFill="1" applyBorder="1"/>
    <xf numFmtId="9" fontId="3" fillId="7" borderId="10" xfId="1" applyFont="1" applyFill="1" applyBorder="1" applyAlignment="1">
      <alignment horizontal="center" vertical="center"/>
    </xf>
    <xf numFmtId="0" fontId="3" fillId="7" borderId="20" xfId="0" applyFont="1" applyFill="1" applyBorder="1"/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left" vertical="center"/>
    </xf>
    <xf numFmtId="9" fontId="3" fillId="7" borderId="17" xfId="1" applyFont="1" applyFill="1" applyBorder="1" applyAlignment="1">
      <alignment horizontal="center" vertical="center" wrapText="1"/>
    </xf>
    <xf numFmtId="9" fontId="3" fillId="7" borderId="3" xfId="1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 vertical="center"/>
    </xf>
    <xf numFmtId="0" fontId="3" fillId="7" borderId="26" xfId="0" applyFont="1" applyFill="1" applyBorder="1" applyAlignment="1">
      <alignment horizontal="center"/>
    </xf>
    <xf numFmtId="0" fontId="3" fillId="7" borderId="27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wrapText="1"/>
    </xf>
    <xf numFmtId="0" fontId="3" fillId="7" borderId="8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left" wrapText="1"/>
    </xf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4" fillId="7" borderId="22" xfId="2" applyFont="1" applyFill="1" applyBorder="1" applyAlignment="1">
      <alignment wrapText="1"/>
    </xf>
    <xf numFmtId="0" fontId="4" fillId="7" borderId="23" xfId="2" applyFont="1" applyFill="1" applyBorder="1" applyAlignment="1">
      <alignment wrapText="1"/>
    </xf>
    <xf numFmtId="0" fontId="4" fillId="7" borderId="21" xfId="2" applyFont="1" applyFill="1" applyBorder="1" applyAlignment="1">
      <alignment horizontal="left" wrapText="1"/>
    </xf>
    <xf numFmtId="0" fontId="4" fillId="7" borderId="11" xfId="2" applyFont="1" applyFill="1" applyBorder="1" applyAlignment="1">
      <alignment horizontal="left" wrapText="1"/>
    </xf>
    <xf numFmtId="0" fontId="4" fillId="7" borderId="7" xfId="2" applyFont="1" applyFill="1" applyBorder="1" applyAlignment="1">
      <alignment horizontal="center"/>
    </xf>
    <xf numFmtId="0" fontId="4" fillId="7" borderId="9" xfId="2" applyFont="1" applyFill="1" applyBorder="1" applyAlignment="1">
      <alignment horizontal="center"/>
    </xf>
    <xf numFmtId="0" fontId="3" fillId="7" borderId="22" xfId="0" applyFont="1" applyFill="1" applyBorder="1" applyAlignment="1">
      <alignment wrapText="1"/>
    </xf>
    <xf numFmtId="0" fontId="3" fillId="7" borderId="23" xfId="0" applyFont="1" applyFill="1" applyBorder="1" applyAlignment="1">
      <alignment wrapText="1"/>
    </xf>
    <xf numFmtId="0" fontId="3" fillId="7" borderId="22" xfId="0" applyFont="1" applyFill="1" applyBorder="1" applyAlignment="1">
      <alignment horizontal="left" wrapText="1"/>
    </xf>
    <xf numFmtId="0" fontId="3" fillId="7" borderId="23" xfId="0" applyFont="1" applyFill="1" applyBorder="1" applyAlignment="1">
      <alignment horizontal="left" wrapText="1"/>
    </xf>
    <xf numFmtId="0" fontId="3" fillId="7" borderId="24" xfId="0" applyFont="1" applyFill="1" applyBorder="1" applyAlignment="1">
      <alignment wrapText="1"/>
    </xf>
    <xf numFmtId="0" fontId="3" fillId="7" borderId="25" xfId="0" applyFont="1" applyFill="1" applyBorder="1" applyAlignment="1">
      <alignment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3" fillId="6" borderId="5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4" fillId="5" borderId="0" xfId="2" applyFont="1" applyFill="1" applyBorder="1" applyAlignment="1">
      <alignment horizontal="left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CF1-4440-9A8F-A416EC5947C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CF1-4440-9A8F-A416EC5947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95105408"/>
        <c:axId val="95106944"/>
        <c:axId val="0"/>
      </c:bar3DChart>
      <c:catAx>
        <c:axId val="95105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 sz="1200" b="1"/>
            </a:pPr>
            <a:endParaRPr lang="es-MX"/>
          </a:p>
        </c:txPr>
        <c:crossAx val="95106944"/>
        <c:crosses val="autoZero"/>
        <c:auto val="1"/>
        <c:lblAlgn val="ctr"/>
        <c:lblOffset val="100"/>
        <c:noMultiLvlLbl val="0"/>
      </c:catAx>
      <c:valAx>
        <c:axId val="95106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95105408"/>
        <c:crosses val="autoZero"/>
        <c:crossBetween val="between"/>
      </c:valAx>
    </c:plotArea>
    <c:legend>
      <c:legendPos val="t"/>
      <c:legendEntry>
        <c:idx val="1"/>
        <c:delete val="1"/>
      </c:legendEntry>
      <c:layout/>
      <c:overlay val="0"/>
      <c:txPr>
        <a:bodyPr/>
        <a:lstStyle/>
        <a:p>
          <a:pPr>
            <a:defRPr lang="es-ES"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FORMATO SOLICITADO</a:t>
            </a:r>
          </a:p>
        </c:rich>
      </c:tx>
      <c:layout/>
      <c:overlay val="1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836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Diciembre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Diciembre 2018'!$F$96:$F$100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03-44FF-9253-663FB9CA3CB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Diciembre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Diciembre 2018'!$G$96:$G$100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03-44FF-9253-663FB9CA3CB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9928668805684467E-2"/>
                  <c:y val="-3.94859297877001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52720044658969E-2"/>
                  <c:y val="-4.880339341297104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762176035727261E-2"/>
                  <c:y val="-1.5972204172560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9430942880325E-3"/>
                  <c:y val="-6.2192660835066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6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03-44FF-9253-663FB9CA3C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Diciembre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Diciembre 2018'!$H$96:$H$100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203-44FF-9253-663FB9CA3CBC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Diciembre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Diciembre 2018'!$I$96:$I$100</c:f>
              <c:numCache>
                <c:formatCode>General</c:formatCode>
                <c:ptCount val="5"/>
                <c:pt idx="0">
                  <c:v>28</c:v>
                </c:pt>
                <c:pt idx="1">
                  <c:v>83</c:v>
                </c:pt>
                <c:pt idx="2">
                  <c:v>128</c:v>
                </c:pt>
                <c:pt idx="3">
                  <c:v>20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203-44FF-9253-663FB9CA3CBC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8.9684800297730406E-4"/>
                  <c:y val="-0.2608793348184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3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Diciembre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Diciembre 2018'!$J$96:$J$100</c:f>
              <c:numCache>
                <c:formatCode>0%</c:formatCode>
                <c:ptCount val="5"/>
                <c:pt idx="0">
                  <c:v>0.10687022900763359</c:v>
                </c:pt>
                <c:pt idx="1">
                  <c:v>0.31679389312977096</c:v>
                </c:pt>
                <c:pt idx="2">
                  <c:v>0.48854961832061067</c:v>
                </c:pt>
                <c:pt idx="3">
                  <c:v>7.6335877862595422E-2</c:v>
                </c:pt>
                <c:pt idx="4">
                  <c:v>1.1450381679389313E-2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203-44FF-9253-663FB9CA3C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99071872"/>
        <c:axId val="99073408"/>
        <c:axId val="0"/>
      </c:bar3DChart>
      <c:catAx>
        <c:axId val="9907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9073408"/>
        <c:crosses val="autoZero"/>
        <c:auto val="1"/>
        <c:lblAlgn val="ctr"/>
        <c:lblOffset val="100"/>
        <c:noMultiLvlLbl val="0"/>
      </c:catAx>
      <c:valAx>
        <c:axId val="99073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9071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297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'Estadísticas Diciembre 2018'!$E$155:$E$158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Diciembre 2018'!$F$155:$F$158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3F-480A-9489-0A6EB74F019C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'Estadísticas Diciembre 2018'!$E$155:$E$158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Diciembre 2018'!$H$155:$H$158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3F-480A-9489-0A6EB74F019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'Estadísticas Diciembre 2018'!$E$155:$E$158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Diciembre 2018'!$G$155:$G$158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3F-480A-9489-0A6EB74F019C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933435366431268E-3"/>
                  <c:y val="-3.2570755906548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Diciembre 2018'!$E$155:$E$158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Diciembre 2018'!$I$155:$I$158</c:f>
              <c:numCache>
                <c:formatCode>General</c:formatCode>
                <c:ptCount val="4"/>
                <c:pt idx="0">
                  <c:v>213</c:v>
                </c:pt>
                <c:pt idx="1">
                  <c:v>34</c:v>
                </c:pt>
                <c:pt idx="2">
                  <c:v>11</c:v>
                </c:pt>
                <c:pt idx="3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03F-480A-9489-0A6EB74F019C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875340475650203E-2"/>
                  <c:y val="-0.144758915140215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894705439243616E-2"/>
                  <c:y val="-0.246090155738368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5540091829788174E-3"/>
                  <c:y val="-0.434276745420650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966717683213934E-3"/>
                  <c:y val="-0.365516260729050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Diciembre 2018'!$E$155:$E$158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Diciembre 2018'!$J$155:$J$158</c:f>
              <c:numCache>
                <c:formatCode>0%</c:formatCode>
                <c:ptCount val="4"/>
                <c:pt idx="0">
                  <c:v>0.81297709923664119</c:v>
                </c:pt>
                <c:pt idx="1">
                  <c:v>0.12977099236641221</c:v>
                </c:pt>
                <c:pt idx="2">
                  <c:v>4.1984732824427481E-2</c:v>
                </c:pt>
                <c:pt idx="3">
                  <c:v>1.5267175572519083E-2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03F-480A-9489-0A6EB74F01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04804736"/>
        <c:axId val="104806272"/>
        <c:axId val="0"/>
      </c:bar3DChart>
      <c:catAx>
        <c:axId val="10480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4806272"/>
        <c:crosses val="autoZero"/>
        <c:auto val="1"/>
        <c:lblAlgn val="ctr"/>
        <c:lblOffset val="100"/>
        <c:noMultiLvlLbl val="0"/>
      </c:catAx>
      <c:valAx>
        <c:axId val="10480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480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MX"/>
              <a:t>Notificaciones</a:t>
            </a:r>
            <a:r>
              <a:rPr lang="es-MX" baseline="0"/>
              <a:t> de Respuesta</a:t>
            </a:r>
            <a:endParaRPr lang="es-MX"/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'Estadísticas Diciembre 2018'!$E$211:$E$215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Diciembre 2018'!$F$211:$F$215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A3-4A56-AE36-D5F97DA8A221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'Estadísticas Diciembre 2018'!$E$211:$E$215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Diciembre 2018'!$G$211:$G$215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A3-4A56-AE36-D5F97DA8A221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'Estadísticas Diciembre 2018'!$E$211:$E$215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Diciembre 2018'!$H$211:$H$215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4A3-4A56-AE36-D5F97DA8A221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A3-4A56-AE36-D5F97DA8A2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Diciembre 2018'!$E$211:$E$215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Diciembre 2018'!$I$211:$I$215</c:f>
              <c:numCache>
                <c:formatCode>General</c:formatCode>
                <c:ptCount val="5"/>
                <c:pt idx="0">
                  <c:v>157</c:v>
                </c:pt>
                <c:pt idx="1">
                  <c:v>71</c:v>
                </c:pt>
                <c:pt idx="2">
                  <c:v>14</c:v>
                </c:pt>
                <c:pt idx="3">
                  <c:v>20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4A3-4A56-AE36-D5F97DA8A221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'Estadísticas Diciembre 2018'!$E$211:$E$215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Diciembre 2018'!$J$211:$J$215</c:f>
              <c:numCache>
                <c:formatCode>0%</c:formatCode>
                <c:ptCount val="5"/>
                <c:pt idx="0">
                  <c:v>0.5992366412213741</c:v>
                </c:pt>
                <c:pt idx="1">
                  <c:v>0.27099236641221375</c:v>
                </c:pt>
                <c:pt idx="2">
                  <c:v>5.3435114503816793E-2</c:v>
                </c:pt>
                <c:pt idx="3">
                  <c:v>7.6335877862595422E-2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A3-4A56-AE36-D5F97DA8A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105146240"/>
        <c:axId val="105147776"/>
        <c:axId val="0"/>
      </c:bar3DChart>
      <c:catAx>
        <c:axId val="10514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5147776"/>
        <c:crosses val="autoZero"/>
        <c:auto val="1"/>
        <c:lblAlgn val="ctr"/>
        <c:lblOffset val="100"/>
        <c:noMultiLvlLbl val="0"/>
      </c:catAx>
      <c:valAx>
        <c:axId val="1051477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one"/>
        <c:txPr>
          <a:bodyPr/>
          <a:lstStyle/>
          <a:p>
            <a:pPr>
              <a:defRPr lang="es-ES"/>
            </a:pPr>
            <a:endParaRPr lang="es-MX"/>
          </a:p>
        </c:txPr>
        <c:crossAx val="105146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Diciembre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Diciembre 2018'!$C$22:$E$22</c:f>
              <c:numCache>
                <c:formatCode>General</c:formatCode>
                <c:ptCount val="3"/>
                <c:pt idx="0">
                  <c:v>157</c:v>
                </c:pt>
                <c:pt idx="1">
                  <c:v>70</c:v>
                </c:pt>
                <c:pt idx="2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C0-4809-BBF6-4B6177CE338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3419557747353116E-2"/>
                  <c:y val="-0.118740622209171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986254829317302E-2"/>
                  <c:y val="-0.167116431257353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894096177437057E-2"/>
                  <c:y val="-0.118740622209171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Diciembre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Diciembre 2018'!$C$23:$E$23</c:f>
              <c:numCache>
                <c:formatCode>0%</c:formatCode>
                <c:ptCount val="3"/>
                <c:pt idx="0">
                  <c:v>0.5992366412213741</c:v>
                </c:pt>
                <c:pt idx="1">
                  <c:v>0.26717557251908397</c:v>
                </c:pt>
                <c:pt idx="2">
                  <c:v>0.13358778625954199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9C0-4809-BBF6-4B6177CE33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05205760"/>
        <c:axId val="105207296"/>
        <c:axId val="0"/>
      </c:bar3DChart>
      <c:catAx>
        <c:axId val="105205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5207296"/>
        <c:crosses val="autoZero"/>
        <c:auto val="1"/>
        <c:lblAlgn val="ctr"/>
        <c:lblOffset val="100"/>
        <c:noMultiLvlLbl val="0"/>
      </c:catAx>
      <c:valAx>
        <c:axId val="10520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5205760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466E-2"/>
          <c:y val="0.18814161512033678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Diciembre 2018'!$H$20:$O$20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347837418362216E-2"/>
                  <c:y val="-1.3369795561438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Diciembre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Diciembre 2018'!$H$22:$K$22</c:f>
              <c:numCache>
                <c:formatCode>General</c:formatCode>
                <c:ptCount val="4"/>
                <c:pt idx="0">
                  <c:v>141</c:v>
                </c:pt>
                <c:pt idx="1">
                  <c:v>89</c:v>
                </c:pt>
                <c:pt idx="2">
                  <c:v>8</c:v>
                </c:pt>
                <c:pt idx="3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AC-495B-A045-107CE84E6F5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4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706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0AC-495B-A045-107CE84E6F5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0AC-495B-A045-107CE84E6F5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Diciembre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Diciembre 2018'!$H$23:$K$23</c:f>
              <c:numCache>
                <c:formatCode>0%</c:formatCode>
                <c:ptCount val="4"/>
                <c:pt idx="0">
                  <c:v>0.53816793893129766</c:v>
                </c:pt>
                <c:pt idx="1">
                  <c:v>0.33969465648854963</c:v>
                </c:pt>
                <c:pt idx="2">
                  <c:v>3.0534351145038167E-2</c:v>
                </c:pt>
                <c:pt idx="3">
                  <c:v>9.1603053435114504E-2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0AC-495B-A045-107CE84E6F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04857984"/>
        <c:axId val="104859520"/>
        <c:axId val="0"/>
      </c:bar3DChart>
      <c:catAx>
        <c:axId val="10485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4859520"/>
        <c:crosses val="autoZero"/>
        <c:auto val="1"/>
        <c:lblAlgn val="ctr"/>
        <c:lblOffset val="100"/>
        <c:noMultiLvlLbl val="0"/>
      </c:catAx>
      <c:valAx>
        <c:axId val="10485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4857984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Diciembre 2018'!$E$184:$E$187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Diciembre 2018'!$F$184:$F$187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8F-40F5-9000-A964B3AA4133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Diciembre 2018'!$E$184:$E$187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Diciembre 2018'!$G$184:$G$187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F-40F5-9000-A964B3AA4133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Diciembre 2018'!$E$184:$E$187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Diciembre 2018'!$H$184:$H$187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8F-40F5-9000-A964B3AA4133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8.2149762250825851E-3"/>
                  <c:y val="-3.6246671442475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Diciembre 2018'!$E$184:$E$187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Diciembre 2018'!$I$184:$I$187</c:f>
              <c:numCache>
                <c:formatCode>General</c:formatCode>
                <c:ptCount val="4"/>
                <c:pt idx="0">
                  <c:v>139</c:v>
                </c:pt>
                <c:pt idx="1">
                  <c:v>116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F-40F5-9000-A964B3AA4133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9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612321688119514E-3"/>
                  <c:y val="-0.342329674734490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Diciembre 2018'!$E$184:$E$187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Diciembre 2018'!$J$184:$J$187</c:f>
              <c:numCache>
                <c:formatCode>0%</c:formatCode>
                <c:ptCount val="4"/>
                <c:pt idx="0">
                  <c:v>0.53053435114503822</c:v>
                </c:pt>
                <c:pt idx="1">
                  <c:v>0.44274809160305345</c:v>
                </c:pt>
                <c:pt idx="2">
                  <c:v>1.1450381679389313E-2</c:v>
                </c:pt>
                <c:pt idx="3">
                  <c:v>1.5267175572519083E-2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38F-40F5-9000-A964B3AA41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cylinder"/>
        <c:axId val="104930688"/>
        <c:axId val="104948864"/>
        <c:axId val="0"/>
      </c:bar3DChart>
      <c:catAx>
        <c:axId val="10493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4948864"/>
        <c:crosses val="autoZero"/>
        <c:auto val="1"/>
        <c:lblAlgn val="ctr"/>
        <c:lblOffset val="100"/>
        <c:noMultiLvlLbl val="0"/>
      </c:catAx>
      <c:valAx>
        <c:axId val="1049488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04930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lang="es-ES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Diciembre 2018'!$E$238:$E$299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Dirección de Tianguis y Comercio en 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Maujeres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'Estadísticas Diciembre 2018'!$F$238:$F$299</c:f>
              <c:numCache>
                <c:formatCode>General</c:formatCode>
                <c:ptCount val="6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8F-4934-A492-B9A09C8BE934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Diciembre 2018'!$E$238:$E$299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Dirección de Tianguis y Comercio en 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Maujeres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'Estadísticas Diciembre 2018'!$G$238:$G$299</c:f>
              <c:numCache>
                <c:formatCode>General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19</c:v>
                </c:pt>
                <c:pt idx="9">
                  <c:v>4</c:v>
                </c:pt>
                <c:pt idx="10">
                  <c:v>22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8</c:v>
                </c:pt>
                <c:pt idx="15">
                  <c:v>0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6</c:v>
                </c:pt>
                <c:pt idx="23">
                  <c:v>3</c:v>
                </c:pt>
                <c:pt idx="24">
                  <c:v>20</c:v>
                </c:pt>
                <c:pt idx="25">
                  <c:v>4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56</c:v>
                </c:pt>
                <c:pt idx="34">
                  <c:v>14</c:v>
                </c:pt>
                <c:pt idx="35">
                  <c:v>0</c:v>
                </c:pt>
                <c:pt idx="36">
                  <c:v>0</c:v>
                </c:pt>
                <c:pt idx="37">
                  <c:v>2</c:v>
                </c:pt>
                <c:pt idx="38">
                  <c:v>42</c:v>
                </c:pt>
                <c:pt idx="39">
                  <c:v>58</c:v>
                </c:pt>
                <c:pt idx="40">
                  <c:v>54</c:v>
                </c:pt>
                <c:pt idx="41">
                  <c:v>7</c:v>
                </c:pt>
                <c:pt idx="42">
                  <c:v>2</c:v>
                </c:pt>
                <c:pt idx="43">
                  <c:v>4</c:v>
                </c:pt>
                <c:pt idx="44">
                  <c:v>0</c:v>
                </c:pt>
                <c:pt idx="45">
                  <c:v>3</c:v>
                </c:pt>
                <c:pt idx="46">
                  <c:v>8</c:v>
                </c:pt>
                <c:pt idx="47">
                  <c:v>1</c:v>
                </c:pt>
                <c:pt idx="48">
                  <c:v>11</c:v>
                </c:pt>
                <c:pt idx="49">
                  <c:v>0</c:v>
                </c:pt>
                <c:pt idx="50">
                  <c:v>0</c:v>
                </c:pt>
                <c:pt idx="51">
                  <c:v>2</c:v>
                </c:pt>
                <c:pt idx="52">
                  <c:v>3</c:v>
                </c:pt>
                <c:pt idx="53">
                  <c:v>3</c:v>
                </c:pt>
                <c:pt idx="54">
                  <c:v>1</c:v>
                </c:pt>
                <c:pt idx="55">
                  <c:v>0</c:v>
                </c:pt>
                <c:pt idx="56">
                  <c:v>0</c:v>
                </c:pt>
                <c:pt idx="57">
                  <c:v>12</c:v>
                </c:pt>
                <c:pt idx="58">
                  <c:v>40</c:v>
                </c:pt>
                <c:pt idx="59">
                  <c:v>5</c:v>
                </c:pt>
                <c:pt idx="60">
                  <c:v>2</c:v>
                </c:pt>
                <c:pt idx="6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8F-4934-A492-B9A09C8BE9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05062400"/>
        <c:axId val="105063936"/>
        <c:axId val="0"/>
      </c:bar3DChart>
      <c:catAx>
        <c:axId val="105062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lang="es-ES"/>
            </a:pPr>
            <a:endParaRPr lang="es-MX"/>
          </a:p>
        </c:txPr>
        <c:crossAx val="105063936"/>
        <c:crosses val="autoZero"/>
        <c:auto val="1"/>
        <c:lblAlgn val="ctr"/>
        <c:lblOffset val="100"/>
        <c:noMultiLvlLbl val="0"/>
      </c:catAx>
      <c:valAx>
        <c:axId val="105063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105062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Diciembre 2018'!$E$44:$E$60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Diciembre 2018'!$F$44:$F$60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5-47B5-82CC-3049DB12A521}"/>
            </c:ext>
          </c:extLst>
        </c:ser>
        <c:ser>
          <c:idx val="1"/>
          <c:order val="1"/>
          <c:invertIfNegative val="0"/>
          <c:cat>
            <c:strRef>
              <c:f>'Estadísticas Diciembre 2018'!$E$44:$E$60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Diciembre 2018'!$G$44:$G$60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45-47B5-82CC-3049DB12A521}"/>
            </c:ext>
          </c:extLst>
        </c:ser>
        <c:ser>
          <c:idx val="2"/>
          <c:order val="2"/>
          <c:invertIfNegative val="0"/>
          <c:cat>
            <c:strRef>
              <c:f>'Estadísticas Diciembre 2018'!$E$44:$E$60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Diciembre 2018'!$H$44:$H$60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45-47B5-82CC-3049DB12A521}"/>
            </c:ext>
          </c:extLst>
        </c:ser>
        <c:ser>
          <c:idx val="3"/>
          <c:order val="3"/>
          <c:invertIfNegative val="0"/>
          <c:cat>
            <c:strRef>
              <c:f>'Estadísticas Diciembre 2018'!$E$44:$E$60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Diciembre 2018'!$I$44:$I$60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745-47B5-82CC-3049DB12A521}"/>
            </c:ext>
          </c:extLst>
        </c:ser>
        <c:ser>
          <c:idx val="4"/>
          <c:order val="4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Diciembre 2018'!$E$44:$E$60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Diciembre 2018'!$J$44:$J$60</c:f>
              <c:numCache>
                <c:formatCode>General</c:formatCode>
                <c:ptCount val="17"/>
                <c:pt idx="0">
                  <c:v>11</c:v>
                </c:pt>
                <c:pt idx="1">
                  <c:v>0</c:v>
                </c:pt>
                <c:pt idx="2">
                  <c:v>3</c:v>
                </c:pt>
                <c:pt idx="3">
                  <c:v>30</c:v>
                </c:pt>
                <c:pt idx="4">
                  <c:v>0</c:v>
                </c:pt>
                <c:pt idx="5">
                  <c:v>103</c:v>
                </c:pt>
                <c:pt idx="6">
                  <c:v>67</c:v>
                </c:pt>
                <c:pt idx="7">
                  <c:v>0</c:v>
                </c:pt>
                <c:pt idx="8">
                  <c:v>24</c:v>
                </c:pt>
                <c:pt idx="9">
                  <c:v>0</c:v>
                </c:pt>
                <c:pt idx="10">
                  <c:v>21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45-47B5-82CC-3049DB12A521}"/>
            </c:ext>
          </c:extLst>
        </c:ser>
        <c:ser>
          <c:idx val="5"/>
          <c:order val="5"/>
          <c:invertIfNegative val="0"/>
          <c:cat>
            <c:strRef>
              <c:f>'Estadísticas Diciembre 2018'!$E$44:$E$60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Diciembre 2018'!$K$44:$K$60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45-47B5-82CC-3049DB12A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284352"/>
        <c:axId val="105285888"/>
        <c:axId val="0"/>
      </c:bar3DChart>
      <c:catAx>
        <c:axId val="10528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105285888"/>
        <c:crosses val="autoZero"/>
        <c:auto val="1"/>
        <c:lblAlgn val="ctr"/>
        <c:lblOffset val="100"/>
        <c:noMultiLvlLbl val="0"/>
      </c:catAx>
      <c:valAx>
        <c:axId val="105285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105284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855" l="0.70000000000000062" r="0.70000000000000062" t="0.750000000000008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161</xdr:row>
      <xdr:rowOff>190500</xdr:rowOff>
    </xdr:from>
    <xdr:to>
      <xdr:col>14</xdr:col>
      <xdr:colOff>121228</xdr:colOff>
      <xdr:row>180</xdr:row>
      <xdr:rowOff>66676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217</xdr:row>
      <xdr:rowOff>34636</xdr:rowOff>
    </xdr:from>
    <xdr:to>
      <xdr:col>12</xdr:col>
      <xdr:colOff>1108365</xdr:colOff>
      <xdr:row>235</xdr:row>
      <xdr:rowOff>80530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190</xdr:row>
      <xdr:rowOff>133350</xdr:rowOff>
    </xdr:from>
    <xdr:to>
      <xdr:col>12</xdr:col>
      <xdr:colOff>311729</xdr:colOff>
      <xdr:row>207</xdr:row>
      <xdr:rowOff>34636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240723</xdr:colOff>
      <xdr:row>301</xdr:row>
      <xdr:rowOff>40821</xdr:rowOff>
    </xdr:from>
    <xdr:to>
      <xdr:col>14</xdr:col>
      <xdr:colOff>911678</xdr:colOff>
      <xdr:row>338</xdr:row>
      <xdr:rowOff>134837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781430</xdr:colOff>
      <xdr:row>1</xdr:row>
      <xdr:rowOff>165653</xdr:rowOff>
    </xdr:from>
    <xdr:to>
      <xdr:col>7</xdr:col>
      <xdr:colOff>505239</xdr:colOff>
      <xdr:row>9</xdr:row>
      <xdr:rowOff>65668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10" cstate="print"/>
        <a:srcRect t="1706" r="19242"/>
        <a:stretch/>
      </xdr:blipFill>
      <xdr:spPr bwMode="auto">
        <a:xfrm>
          <a:off x="7821647" y="356153"/>
          <a:ext cx="1488005" cy="1532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roles\GRAFICAS\GRAFICAS%202016\CORTES%20Y%20GRAFIC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  <cell r="D22">
            <v>0</v>
          </cell>
          <cell r="E22">
            <v>0</v>
          </cell>
          <cell r="F22">
            <v>0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7"/>
  <sheetViews>
    <sheetView tabSelected="1" zoomScale="70" zoomScaleNormal="70" workbookViewId="0">
      <selection activeCell="C20" sqref="C20:F20"/>
    </sheetView>
  </sheetViews>
  <sheetFormatPr baseColWidth="10" defaultRowHeight="15" x14ac:dyDescent="0.25"/>
  <cols>
    <col min="1" max="1" width="3.5703125" customWidth="1"/>
    <col min="2" max="2" width="6.7109375" style="1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.75" x14ac:dyDescent="0.25">
      <c r="A2" s="4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4"/>
    </row>
    <row r="3" spans="1:17" ht="15.75" x14ac:dyDescent="0.25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4"/>
    </row>
    <row r="4" spans="1:17" ht="15.75" x14ac:dyDescent="0.25">
      <c r="A4" s="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4"/>
    </row>
    <row r="5" spans="1:17" ht="15.75" x14ac:dyDescent="0.25">
      <c r="A5" s="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4"/>
    </row>
    <row r="6" spans="1:17" ht="15.75" x14ac:dyDescent="0.2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4"/>
    </row>
    <row r="7" spans="1:17" ht="15.75" x14ac:dyDescent="0.25">
      <c r="A7" s="4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4"/>
    </row>
    <row r="8" spans="1:17" ht="15.75" x14ac:dyDescent="0.25">
      <c r="A8" s="4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4"/>
    </row>
    <row r="9" spans="1:17" ht="15.75" x14ac:dyDescent="0.25">
      <c r="A9" s="4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4"/>
    </row>
    <row r="10" spans="1:17" ht="15.75" x14ac:dyDescent="0.25">
      <c r="A10" s="4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4"/>
    </row>
    <row r="11" spans="1:17" ht="15.75" x14ac:dyDescent="0.25">
      <c r="A11" s="4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4"/>
    </row>
    <row r="12" spans="1:17" ht="16.5" thickBo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50.25" customHeight="1" x14ac:dyDescent="0.25">
      <c r="A13" s="4"/>
      <c r="B13" s="125" t="s">
        <v>0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1"/>
      <c r="Q13" s="4"/>
    </row>
    <row r="14" spans="1:17" ht="43.5" customHeight="1" thickBot="1" x14ac:dyDescent="0.3">
      <c r="A14" s="4"/>
      <c r="B14" s="127" t="s">
        <v>96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63"/>
      <c r="Q14" s="4"/>
    </row>
    <row r="15" spans="1:17" ht="15.75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4"/>
    </row>
    <row r="16" spans="1:17" ht="15.75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4"/>
    </row>
    <row r="17" spans="1:18" ht="15.75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4"/>
    </row>
    <row r="18" spans="1:18" ht="15.75" x14ac:dyDescent="0.2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4"/>
    </row>
    <row r="19" spans="1:18" ht="16.5" thickBot="1" x14ac:dyDescent="0.3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4"/>
    </row>
    <row r="20" spans="1:18" ht="20.25" customHeight="1" thickBot="1" x14ac:dyDescent="0.3">
      <c r="A20" s="4"/>
      <c r="B20" s="5"/>
      <c r="C20" s="130" t="s">
        <v>1</v>
      </c>
      <c r="D20" s="131"/>
      <c r="E20" s="131"/>
      <c r="F20" s="132"/>
      <c r="G20" s="64"/>
      <c r="H20" s="130" t="s">
        <v>2</v>
      </c>
      <c r="I20" s="131"/>
      <c r="J20" s="131"/>
      <c r="K20" s="131"/>
      <c r="L20" s="132"/>
      <c r="M20" s="64"/>
      <c r="N20" s="64"/>
      <c r="O20" s="64"/>
      <c r="P20" s="5"/>
      <c r="Q20" s="4"/>
      <c r="R20" s="2"/>
    </row>
    <row r="21" spans="1:18" s="3" customFormat="1" ht="16.5" thickBot="1" x14ac:dyDescent="0.3">
      <c r="A21" s="12"/>
      <c r="B21" s="13"/>
      <c r="C21" s="65" t="s">
        <v>3</v>
      </c>
      <c r="D21" s="66" t="s">
        <v>4</v>
      </c>
      <c r="E21" s="67" t="s">
        <v>5</v>
      </c>
      <c r="F21" s="65" t="s">
        <v>6</v>
      </c>
      <c r="G21" s="13"/>
      <c r="H21" s="67" t="s">
        <v>7</v>
      </c>
      <c r="I21" s="67" t="s">
        <v>8</v>
      </c>
      <c r="J21" s="65" t="s">
        <v>9</v>
      </c>
      <c r="K21" s="67" t="s">
        <v>10</v>
      </c>
      <c r="L21" s="65" t="s">
        <v>6</v>
      </c>
      <c r="M21" s="13"/>
      <c r="N21" s="13"/>
      <c r="O21" s="13"/>
      <c r="P21" s="12"/>
      <c r="Q21" s="12"/>
    </row>
    <row r="22" spans="1:18" ht="16.5" thickBot="1" x14ac:dyDescent="0.3">
      <c r="A22" s="4"/>
      <c r="B22" s="5"/>
      <c r="C22" s="8">
        <v>157</v>
      </c>
      <c r="D22" s="14">
        <v>70</v>
      </c>
      <c r="E22" s="14">
        <v>35</v>
      </c>
      <c r="F22" s="8">
        <f>SUM(C22:E22)</f>
        <v>262</v>
      </c>
      <c r="G22" s="5"/>
      <c r="H22" s="8">
        <v>141</v>
      </c>
      <c r="I22" s="8">
        <v>89</v>
      </c>
      <c r="J22" s="8">
        <v>8</v>
      </c>
      <c r="K22" s="8">
        <v>24</v>
      </c>
      <c r="L22" s="8">
        <f>SUM(H22:K22)</f>
        <v>262</v>
      </c>
      <c r="M22" s="5"/>
      <c r="N22" s="5"/>
      <c r="O22" s="15"/>
      <c r="P22" s="4"/>
      <c r="Q22" s="4"/>
    </row>
    <row r="23" spans="1:18" ht="16.5" thickBot="1" x14ac:dyDescent="0.3">
      <c r="A23" s="4"/>
      <c r="B23" s="5"/>
      <c r="C23" s="16">
        <f>+C22/F22</f>
        <v>0.5992366412213741</v>
      </c>
      <c r="D23" s="17">
        <f>+D22/F22</f>
        <v>0.26717557251908397</v>
      </c>
      <c r="E23" s="18">
        <f>+E22/F22</f>
        <v>0.13358778625954199</v>
      </c>
      <c r="F23" s="68">
        <f>SUM(C23:E23)</f>
        <v>1</v>
      </c>
      <c r="G23" s="5"/>
      <c r="H23" s="16">
        <f>+H22/L22</f>
        <v>0.53816793893129766</v>
      </c>
      <c r="I23" s="16">
        <f>+I22/L22</f>
        <v>0.33969465648854963</v>
      </c>
      <c r="J23" s="16">
        <f>J22/L22</f>
        <v>3.0534351145038167E-2</v>
      </c>
      <c r="K23" s="16">
        <f>+K22/L22</f>
        <v>9.1603053435114504E-2</v>
      </c>
      <c r="L23" s="68">
        <f>SUM(H23:K23)</f>
        <v>1</v>
      </c>
      <c r="M23" s="5"/>
      <c r="N23" s="5"/>
      <c r="O23" s="15"/>
      <c r="P23" s="4"/>
      <c r="Q23" s="4"/>
    </row>
    <row r="24" spans="1:18" ht="15.75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5"/>
      <c r="O24" s="15"/>
      <c r="P24" s="15"/>
      <c r="Q24" s="4"/>
      <c r="R24" s="2"/>
    </row>
    <row r="25" spans="1:18" ht="15.75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15"/>
      <c r="N25" s="15"/>
      <c r="O25" s="15"/>
      <c r="P25" s="15"/>
      <c r="Q25" s="4"/>
      <c r="R25" s="2"/>
    </row>
    <row r="26" spans="1:18" ht="15.75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15"/>
      <c r="N26" s="15"/>
      <c r="O26" s="15"/>
      <c r="P26" s="5"/>
      <c r="Q26" s="4"/>
    </row>
    <row r="27" spans="1:18" ht="15.75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4"/>
    </row>
    <row r="28" spans="1:18" ht="15.75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</row>
    <row r="29" spans="1:18" ht="15.75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4"/>
    </row>
    <row r="30" spans="1:18" ht="15.7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4"/>
    </row>
    <row r="31" spans="1:18" ht="15.75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4"/>
    </row>
    <row r="32" spans="1:18" ht="15.75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"/>
    </row>
    <row r="33" spans="1:17" ht="15.75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4"/>
    </row>
    <row r="34" spans="1:17" ht="15.75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"/>
    </row>
    <row r="35" spans="1:17" ht="15.75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"/>
    </row>
    <row r="36" spans="1:17" ht="15.75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4"/>
    </row>
    <row r="37" spans="1:17" ht="15.75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4"/>
    </row>
    <row r="38" spans="1:17" ht="15.75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4"/>
    </row>
    <row r="39" spans="1:17" ht="15.75" x14ac:dyDescent="0.2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4"/>
    </row>
    <row r="40" spans="1:17" ht="15.75" x14ac:dyDescent="0.2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</row>
    <row r="41" spans="1:17" ht="15.75" x14ac:dyDescent="0.2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4"/>
    </row>
    <row r="42" spans="1:17" ht="15.75" x14ac:dyDescent="0.25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4"/>
    </row>
    <row r="43" spans="1:17" ht="19.5" customHeight="1" thickBot="1" x14ac:dyDescent="0.3">
      <c r="A43" s="4"/>
      <c r="B43" s="5"/>
      <c r="C43" s="5"/>
      <c r="D43" s="129" t="s">
        <v>11</v>
      </c>
      <c r="E43" s="129"/>
      <c r="F43" s="129"/>
      <c r="G43" s="129"/>
      <c r="H43" s="129"/>
      <c r="I43" s="129"/>
      <c r="J43" s="129"/>
      <c r="K43" s="129"/>
      <c r="L43" s="129"/>
      <c r="M43" s="129"/>
      <c r="N43" s="5"/>
      <c r="O43" s="5"/>
      <c r="P43" s="5"/>
      <c r="Q43" s="4"/>
    </row>
    <row r="44" spans="1:17" ht="16.5" thickBot="1" x14ac:dyDescent="0.3">
      <c r="A44" s="4"/>
      <c r="B44" s="5"/>
      <c r="C44" s="5"/>
      <c r="D44" s="8">
        <v>1</v>
      </c>
      <c r="E44" s="19" t="str">
        <f>+'[1]ACUM-MAYO'!A61</f>
        <v>SE TIENE POR NO PRESENTADA ( NO CUMPLIÓ PREVENCIÓN)</v>
      </c>
      <c r="F44" s="20"/>
      <c r="G44" s="20"/>
      <c r="H44" s="20"/>
      <c r="I44" s="21"/>
      <c r="J44" s="133">
        <v>11</v>
      </c>
      <c r="K44" s="134"/>
      <c r="L44" s="135"/>
      <c r="M44" s="16">
        <f>+$J44/$J61</f>
        <v>4.1984732824427481E-2</v>
      </c>
      <c r="N44" s="5"/>
      <c r="O44" s="5"/>
      <c r="P44" s="5"/>
      <c r="Q44" s="4"/>
    </row>
    <row r="45" spans="1:17" ht="16.5" thickBot="1" x14ac:dyDescent="0.3">
      <c r="A45" s="4"/>
      <c r="B45" s="5"/>
      <c r="C45" s="5"/>
      <c r="D45" s="8">
        <v>2</v>
      </c>
      <c r="E45" s="19" t="str">
        <f>+'[1]ACUM-MAYO'!A62</f>
        <v>NO CUMPLIO CON LOS EXTREMOS DEL ARTÍCULO 79 (REQUISITOS)</v>
      </c>
      <c r="F45" s="20"/>
      <c r="G45" s="20"/>
      <c r="H45" s="20"/>
      <c r="I45" s="21"/>
      <c r="J45" s="133">
        <v>0</v>
      </c>
      <c r="K45" s="134"/>
      <c r="L45" s="135"/>
      <c r="M45" s="16">
        <f>+$J45/$J61</f>
        <v>0</v>
      </c>
      <c r="N45" s="5"/>
      <c r="O45" s="5"/>
      <c r="P45" s="5"/>
      <c r="Q45" s="4"/>
    </row>
    <row r="46" spans="1:17" ht="16.5" thickBot="1" x14ac:dyDescent="0.3">
      <c r="A46" s="4"/>
      <c r="B46" s="5"/>
      <c r="C46" s="5"/>
      <c r="D46" s="8">
        <v>3</v>
      </c>
      <c r="E46" s="19" t="str">
        <f>+'[1]ACUM-MAYO'!A63</f>
        <v xml:space="preserve">INCOMPETENCIA </v>
      </c>
      <c r="F46" s="20"/>
      <c r="G46" s="20"/>
      <c r="H46" s="20"/>
      <c r="I46" s="21"/>
      <c r="J46" s="133">
        <v>3</v>
      </c>
      <c r="K46" s="134"/>
      <c r="L46" s="135"/>
      <c r="M46" s="16">
        <f>+$J46/$J61</f>
        <v>1.1450381679389313E-2</v>
      </c>
      <c r="N46" s="5"/>
      <c r="O46" s="5"/>
      <c r="P46" s="5"/>
      <c r="Q46" s="4"/>
    </row>
    <row r="47" spans="1:17" ht="16.5" thickBot="1" x14ac:dyDescent="0.3">
      <c r="A47" s="4"/>
      <c r="B47" s="5"/>
      <c r="C47" s="5"/>
      <c r="D47" s="8">
        <v>4</v>
      </c>
      <c r="E47" s="19" t="str">
        <f>+'[1]ACUM-MAYO'!A64</f>
        <v>NEGATIVA POR INEXISTENCIA</v>
      </c>
      <c r="F47" s="20"/>
      <c r="G47" s="20"/>
      <c r="H47" s="20"/>
      <c r="I47" s="21"/>
      <c r="J47" s="133">
        <v>30</v>
      </c>
      <c r="K47" s="134"/>
      <c r="L47" s="135"/>
      <c r="M47" s="16">
        <f>+$J47/$J61</f>
        <v>0.11450381679389313</v>
      </c>
      <c r="N47" s="5"/>
      <c r="O47" s="5"/>
      <c r="P47" s="5"/>
      <c r="Q47" s="4"/>
    </row>
    <row r="48" spans="1:17" ht="16.5" thickBot="1" x14ac:dyDescent="0.3">
      <c r="A48" s="4"/>
      <c r="B48" s="5"/>
      <c r="C48" s="5"/>
      <c r="D48" s="8">
        <v>5</v>
      </c>
      <c r="E48" s="19" t="str">
        <f>+'[1]ACUM-MAYO'!A65</f>
        <v>NEGATIVA CONFIDENCIAL E INEXISTENTE</v>
      </c>
      <c r="F48" s="20"/>
      <c r="G48" s="20"/>
      <c r="H48" s="20"/>
      <c r="I48" s="21"/>
      <c r="J48" s="133">
        <v>0</v>
      </c>
      <c r="K48" s="134"/>
      <c r="L48" s="135"/>
      <c r="M48" s="16">
        <f>+$J48/$J61</f>
        <v>0</v>
      </c>
      <c r="N48" s="5"/>
      <c r="O48" s="5"/>
      <c r="P48" s="5"/>
      <c r="Q48" s="4"/>
    </row>
    <row r="49" spans="1:17" ht="16.5" thickBot="1" x14ac:dyDescent="0.3">
      <c r="A49" s="4"/>
      <c r="B49" s="5"/>
      <c r="C49" s="5"/>
      <c r="D49" s="8">
        <v>6</v>
      </c>
      <c r="E49" s="19" t="str">
        <f>+'[1]ACUM-MAYO'!A66</f>
        <v>AFIRMATIVO</v>
      </c>
      <c r="F49" s="20"/>
      <c r="G49" s="20"/>
      <c r="H49" s="20"/>
      <c r="I49" s="21"/>
      <c r="J49" s="133">
        <v>103</v>
      </c>
      <c r="K49" s="134"/>
      <c r="L49" s="135"/>
      <c r="M49" s="16">
        <f>+$J49/J61</f>
        <v>0.3931297709923664</v>
      </c>
      <c r="N49" s="5"/>
      <c r="O49" s="5"/>
      <c r="P49" s="5"/>
      <c r="Q49" s="4"/>
    </row>
    <row r="50" spans="1:17" ht="16.5" thickBot="1" x14ac:dyDescent="0.3">
      <c r="A50" s="4"/>
      <c r="B50" s="5"/>
      <c r="C50" s="5"/>
      <c r="D50" s="8">
        <v>7</v>
      </c>
      <c r="E50" s="19" t="str">
        <f>+'[1]ACUM-MAYO'!A67</f>
        <v xml:space="preserve">AFIRMATIVO PARCIAL POR CONFIDENCIALIDAD </v>
      </c>
      <c r="F50" s="20"/>
      <c r="G50" s="20"/>
      <c r="H50" s="20"/>
      <c r="I50" s="21"/>
      <c r="J50" s="133">
        <v>67</v>
      </c>
      <c r="K50" s="134"/>
      <c r="L50" s="135"/>
      <c r="M50" s="16">
        <f>+$J50/J61</f>
        <v>0.25572519083969464</v>
      </c>
      <c r="N50" s="5"/>
      <c r="O50" s="5"/>
      <c r="P50" s="5"/>
      <c r="Q50" s="4"/>
    </row>
    <row r="51" spans="1:17" ht="16.5" thickBot="1" x14ac:dyDescent="0.3">
      <c r="A51" s="4"/>
      <c r="B51" s="5"/>
      <c r="C51" s="5"/>
      <c r="D51" s="8">
        <v>8</v>
      </c>
      <c r="E51" s="19" t="str">
        <f>+'[1]ACUM-MAYO'!A68</f>
        <v>NEGATIVA POR CONFIDENCIALIDAD Y RESERVADA</v>
      </c>
      <c r="F51" s="22"/>
      <c r="G51" s="23"/>
      <c r="H51" s="23"/>
      <c r="I51" s="24"/>
      <c r="J51" s="133">
        <v>0</v>
      </c>
      <c r="K51" s="134"/>
      <c r="L51" s="135"/>
      <c r="M51" s="16">
        <f>+$J51/J61</f>
        <v>0</v>
      </c>
      <c r="N51" s="5"/>
      <c r="O51" s="5"/>
      <c r="P51" s="5"/>
      <c r="Q51" s="4"/>
    </row>
    <row r="52" spans="1:17" ht="16.5" thickBot="1" x14ac:dyDescent="0.3">
      <c r="A52" s="4"/>
      <c r="B52" s="5"/>
      <c r="C52" s="5"/>
      <c r="D52" s="8">
        <v>9</v>
      </c>
      <c r="E52" s="19" t="str">
        <f>+'[1]ACUM-MAYO'!A69</f>
        <v>AFIRMATIVO PARCIAL POR CONFIDENCIALIDAD E INEXISTENCIA</v>
      </c>
      <c r="F52" s="22"/>
      <c r="G52" s="23"/>
      <c r="H52" s="23"/>
      <c r="I52" s="24"/>
      <c r="J52" s="133">
        <v>24</v>
      </c>
      <c r="K52" s="134"/>
      <c r="L52" s="135"/>
      <c r="M52" s="16">
        <f>+$J52/J61</f>
        <v>9.1603053435114504E-2</v>
      </c>
      <c r="N52" s="5"/>
      <c r="O52" s="5"/>
      <c r="P52" s="5"/>
      <c r="Q52" s="4"/>
    </row>
    <row r="53" spans="1:17" ht="16.5" thickBot="1" x14ac:dyDescent="0.3">
      <c r="A53" s="4"/>
      <c r="B53" s="5"/>
      <c r="C53" s="5"/>
      <c r="D53" s="8">
        <v>10</v>
      </c>
      <c r="E53" s="19" t="str">
        <f>+'[1]ACUM-MAYO'!A70</f>
        <v>AFIRMATIVO PARCIAL POR CONFIDENCIALIDAD, RESERVA E INEXISTENCIA</v>
      </c>
      <c r="F53" s="22"/>
      <c r="G53" s="23"/>
      <c r="H53" s="23"/>
      <c r="I53" s="24"/>
      <c r="J53" s="133">
        <v>0</v>
      </c>
      <c r="K53" s="134"/>
      <c r="L53" s="135"/>
      <c r="M53" s="16">
        <f>+J53/J61</f>
        <v>0</v>
      </c>
      <c r="N53" s="5"/>
      <c r="O53" s="5"/>
      <c r="P53" s="5"/>
      <c r="Q53" s="4"/>
    </row>
    <row r="54" spans="1:17" ht="16.5" thickBot="1" x14ac:dyDescent="0.3">
      <c r="A54" s="4"/>
      <c r="B54" s="5"/>
      <c r="C54" s="5"/>
      <c r="D54" s="8">
        <v>11</v>
      </c>
      <c r="E54" s="19" t="str">
        <f>+'[1]ACUM-MAYO'!A71</f>
        <v>AFIRMATIVO PARCIAL POR INEXISTENCIA</v>
      </c>
      <c r="F54" s="22"/>
      <c r="G54" s="23"/>
      <c r="H54" s="23"/>
      <c r="I54" s="24"/>
      <c r="J54" s="133">
        <v>21</v>
      </c>
      <c r="K54" s="134"/>
      <c r="L54" s="135"/>
      <c r="M54" s="16">
        <f>+$J54/J61</f>
        <v>8.0152671755725186E-2</v>
      </c>
      <c r="N54" s="5"/>
      <c r="O54" s="5"/>
      <c r="P54" s="5"/>
      <c r="Q54" s="4"/>
    </row>
    <row r="55" spans="1:17" ht="16.5" thickBot="1" x14ac:dyDescent="0.3">
      <c r="A55" s="4"/>
      <c r="B55" s="5"/>
      <c r="C55" s="5"/>
      <c r="D55" s="8">
        <v>12</v>
      </c>
      <c r="E55" s="19" t="str">
        <f>+'[1]ACUM-MAYO'!A72</f>
        <v>AFIRMATIVO PARCIAL POR RESERVA</v>
      </c>
      <c r="F55" s="20"/>
      <c r="G55" s="20"/>
      <c r="H55" s="20"/>
      <c r="I55" s="21"/>
      <c r="J55" s="133">
        <v>0</v>
      </c>
      <c r="K55" s="134"/>
      <c r="L55" s="135"/>
      <c r="M55" s="16">
        <f>+$J55/J61</f>
        <v>0</v>
      </c>
      <c r="N55" s="5"/>
      <c r="O55" s="5"/>
      <c r="P55" s="5"/>
      <c r="Q55" s="4"/>
    </row>
    <row r="56" spans="1:17" ht="16.5" thickBot="1" x14ac:dyDescent="0.3">
      <c r="A56" s="4"/>
      <c r="B56" s="5"/>
      <c r="C56" s="5"/>
      <c r="D56" s="8">
        <v>13</v>
      </c>
      <c r="E56" s="19" t="str">
        <f>+'[1]ACUM-MAYO'!A73</f>
        <v>AFIRMATIVO PARCIAL POR RESERVA Y CONFIDENCIALIDAD</v>
      </c>
      <c r="F56" s="20"/>
      <c r="G56" s="20"/>
      <c r="H56" s="20"/>
      <c r="I56" s="21"/>
      <c r="J56" s="133">
        <v>0</v>
      </c>
      <c r="K56" s="134"/>
      <c r="L56" s="135"/>
      <c r="M56" s="16">
        <f>+$J56/J61</f>
        <v>0</v>
      </c>
      <c r="N56" s="5"/>
      <c r="O56" s="5"/>
      <c r="P56" s="5"/>
      <c r="Q56" s="4"/>
    </row>
    <row r="57" spans="1:17" ht="16.5" thickBot="1" x14ac:dyDescent="0.3">
      <c r="A57" s="4"/>
      <c r="B57" s="5"/>
      <c r="C57" s="5"/>
      <c r="D57" s="8">
        <v>14</v>
      </c>
      <c r="E57" s="19" t="str">
        <f>+'[1]ACUM-MAYO'!A74</f>
        <v>AFIRMATIVO PARCIAL POR RESERVA E INEXISTENCIA</v>
      </c>
      <c r="F57" s="20"/>
      <c r="G57" s="20"/>
      <c r="H57" s="20"/>
      <c r="I57" s="21"/>
      <c r="J57" s="133">
        <v>0</v>
      </c>
      <c r="K57" s="134"/>
      <c r="L57" s="135"/>
      <c r="M57" s="16">
        <f>+$J57/J61</f>
        <v>0</v>
      </c>
      <c r="N57" s="5"/>
      <c r="O57" s="5"/>
      <c r="P57" s="5"/>
      <c r="Q57" s="4"/>
    </row>
    <row r="58" spans="1:17" ht="16.5" thickBot="1" x14ac:dyDescent="0.3">
      <c r="A58" s="4"/>
      <c r="B58" s="5"/>
      <c r="C58" s="5"/>
      <c r="D58" s="8">
        <v>15</v>
      </c>
      <c r="E58" s="19" t="str">
        <f>+'[1]ACUM-MAYO'!A75</f>
        <v>NEGATIVA  POR RESERVA</v>
      </c>
      <c r="F58" s="20"/>
      <c r="G58" s="20"/>
      <c r="H58" s="20"/>
      <c r="I58" s="21"/>
      <c r="J58" s="133">
        <v>3</v>
      </c>
      <c r="K58" s="134"/>
      <c r="L58" s="135"/>
      <c r="M58" s="16">
        <f>+$J58/J61</f>
        <v>1.1450381679389313E-2</v>
      </c>
      <c r="N58" s="5"/>
      <c r="O58" s="5"/>
      <c r="P58" s="5"/>
      <c r="Q58" s="4"/>
    </row>
    <row r="59" spans="1:17" ht="16.5" thickBot="1" x14ac:dyDescent="0.3">
      <c r="A59" s="4"/>
      <c r="B59" s="5"/>
      <c r="C59" s="5"/>
      <c r="D59" s="8">
        <v>16</v>
      </c>
      <c r="E59" s="19" t="str">
        <f>+'[1]ACUM-MAYO'!A76</f>
        <v>PREVENCIÓN ENTRAMITE</v>
      </c>
      <c r="F59" s="20"/>
      <c r="G59" s="20"/>
      <c r="H59" s="20"/>
      <c r="I59" s="21"/>
      <c r="J59" s="133">
        <v>0</v>
      </c>
      <c r="K59" s="134"/>
      <c r="L59" s="135"/>
      <c r="M59" s="16">
        <f>+$J59/J61</f>
        <v>0</v>
      </c>
      <c r="N59" s="5"/>
      <c r="O59" s="5"/>
      <c r="P59" s="5"/>
      <c r="Q59" s="4"/>
    </row>
    <row r="60" spans="1:17" s="6" customFormat="1" ht="16.5" thickBot="1" x14ac:dyDescent="0.3">
      <c r="A60" s="4"/>
      <c r="B60" s="5"/>
      <c r="C60" s="5"/>
      <c r="D60" s="80">
        <v>17</v>
      </c>
      <c r="E60" s="81" t="s">
        <v>93</v>
      </c>
      <c r="F60" s="27"/>
      <c r="G60" s="27"/>
      <c r="H60" s="27"/>
      <c r="I60" s="27"/>
      <c r="J60" s="136">
        <v>0</v>
      </c>
      <c r="K60" s="137"/>
      <c r="L60" s="138"/>
      <c r="M60" s="82">
        <f>+$J60/J61</f>
        <v>0</v>
      </c>
      <c r="N60" s="5"/>
      <c r="O60" s="5"/>
      <c r="P60" s="5"/>
      <c r="Q60" s="4"/>
    </row>
    <row r="61" spans="1:17" ht="16.5" thickBot="1" x14ac:dyDescent="0.3">
      <c r="A61" s="4"/>
      <c r="B61" s="5"/>
      <c r="C61" s="5"/>
      <c r="D61" s="5"/>
      <c r="E61" s="5"/>
      <c r="F61" s="5"/>
      <c r="G61" s="5"/>
      <c r="H61" s="5"/>
      <c r="I61" s="5"/>
      <c r="J61" s="104">
        <f>SUM(J44:L60)</f>
        <v>262</v>
      </c>
      <c r="K61" s="105"/>
      <c r="L61" s="106"/>
      <c r="M61" s="79">
        <f>SUM(M44:M60)</f>
        <v>0.99999999999999989</v>
      </c>
      <c r="N61" s="5"/>
      <c r="O61" s="5"/>
      <c r="P61" s="5"/>
      <c r="Q61" s="4"/>
    </row>
    <row r="62" spans="1:17" ht="15.75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4"/>
    </row>
    <row r="63" spans="1:17" ht="15.75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4"/>
    </row>
    <row r="64" spans="1:17" ht="15.75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4"/>
    </row>
    <row r="65" spans="1:17" ht="15.75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4"/>
    </row>
    <row r="66" spans="1:17" ht="15.75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4"/>
    </row>
    <row r="67" spans="1:17" ht="15.75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4"/>
    </row>
    <row r="68" spans="1:17" ht="15.75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4"/>
    </row>
    <row r="69" spans="1:17" ht="15.75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4"/>
    </row>
    <row r="70" spans="1:17" ht="15.75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4"/>
    </row>
    <row r="71" spans="1:17" ht="15.75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4"/>
    </row>
    <row r="72" spans="1:17" ht="15.75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4"/>
    </row>
    <row r="73" spans="1:17" ht="15.75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4"/>
    </row>
    <row r="74" spans="1:17" ht="15.75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4"/>
    </row>
    <row r="75" spans="1:17" ht="15.75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4"/>
    </row>
    <row r="76" spans="1:17" ht="15.75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4"/>
    </row>
    <row r="77" spans="1:17" ht="15.75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4"/>
    </row>
    <row r="78" spans="1:17" ht="15.75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4"/>
    </row>
    <row r="79" spans="1:17" ht="15.75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4"/>
    </row>
    <row r="80" spans="1:17" ht="15.75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4"/>
    </row>
    <row r="81" spans="1:17" ht="15.75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4"/>
    </row>
    <row r="82" spans="1:17" ht="15.75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4"/>
    </row>
    <row r="83" spans="1:17" ht="15.75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4"/>
    </row>
    <row r="84" spans="1:17" ht="15.75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4"/>
    </row>
    <row r="85" spans="1:17" ht="15.75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4"/>
    </row>
    <row r="86" spans="1:17" ht="15.75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4"/>
    </row>
    <row r="87" spans="1:17" ht="15.75" x14ac:dyDescent="0.2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4"/>
    </row>
    <row r="88" spans="1:17" ht="15.75" x14ac:dyDescent="0.2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4"/>
    </row>
    <row r="89" spans="1:17" ht="15.75" x14ac:dyDescent="0.2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4"/>
    </row>
    <row r="90" spans="1:17" ht="15.75" x14ac:dyDescent="0.2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4"/>
    </row>
    <row r="91" spans="1:17" ht="15.75" x14ac:dyDescent="0.2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4"/>
    </row>
    <row r="92" spans="1:17" ht="15.75" x14ac:dyDescent="0.2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4"/>
    </row>
    <row r="93" spans="1:17" ht="15.75" x14ac:dyDescent="0.2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4"/>
    </row>
    <row r="94" spans="1:17" ht="16.5" thickBot="1" x14ac:dyDescent="0.3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4"/>
    </row>
    <row r="95" spans="1:17" ht="19.5" customHeight="1" thickBot="1" x14ac:dyDescent="0.3">
      <c r="A95" s="4"/>
      <c r="B95" s="5"/>
      <c r="C95" s="5"/>
      <c r="D95" s="107" t="s">
        <v>12</v>
      </c>
      <c r="E95" s="108"/>
      <c r="F95" s="108"/>
      <c r="G95" s="108"/>
      <c r="H95" s="108"/>
      <c r="I95" s="108"/>
      <c r="J95" s="109"/>
      <c r="K95" s="69"/>
      <c r="L95" s="69"/>
      <c r="M95" s="5"/>
      <c r="N95" s="5"/>
      <c r="O95" s="5"/>
      <c r="P95" s="5"/>
      <c r="Q95" s="4"/>
    </row>
    <row r="96" spans="1:17" ht="15.75" customHeight="1" thickBot="1" x14ac:dyDescent="0.3">
      <c r="A96" s="4"/>
      <c r="B96" s="5"/>
      <c r="C96" s="5"/>
      <c r="D96" s="25">
        <v>1</v>
      </c>
      <c r="E96" s="26" t="s">
        <v>71</v>
      </c>
      <c r="F96" s="27"/>
      <c r="G96" s="28"/>
      <c r="H96" s="28"/>
      <c r="I96" s="8">
        <v>28</v>
      </c>
      <c r="J96" s="29">
        <f>+I96/I102</f>
        <v>0.10687022900763359</v>
      </c>
      <c r="K96" s="30"/>
      <c r="L96" s="30"/>
      <c r="M96" s="5"/>
      <c r="N96" s="5"/>
      <c r="O96" s="5"/>
      <c r="P96" s="5"/>
      <c r="Q96" s="4"/>
    </row>
    <row r="97" spans="1:17" ht="15.75" customHeight="1" thickBot="1" x14ac:dyDescent="0.3">
      <c r="A97" s="4"/>
      <c r="B97" s="5"/>
      <c r="C97" s="5"/>
      <c r="D97" s="25">
        <v>2</v>
      </c>
      <c r="E97" s="31" t="s">
        <v>72</v>
      </c>
      <c r="F97" s="32"/>
      <c r="G97" s="28"/>
      <c r="H97" s="28"/>
      <c r="I97" s="33">
        <v>83</v>
      </c>
      <c r="J97" s="29">
        <f>I97/I102</f>
        <v>0.31679389312977096</v>
      </c>
      <c r="K97" s="30"/>
      <c r="L97" s="30"/>
      <c r="M97" s="5"/>
      <c r="N97" s="5"/>
      <c r="O97" s="5"/>
      <c r="P97" s="5"/>
      <c r="Q97" s="4"/>
    </row>
    <row r="98" spans="1:17" ht="15.75" customHeight="1" thickBot="1" x14ac:dyDescent="0.3">
      <c r="A98" s="4"/>
      <c r="B98" s="5"/>
      <c r="C98" s="5"/>
      <c r="D98" s="25">
        <v>3</v>
      </c>
      <c r="E98" s="19" t="s">
        <v>73</v>
      </c>
      <c r="F98" s="34"/>
      <c r="G98" s="28"/>
      <c r="H98" s="28"/>
      <c r="I98" s="33">
        <v>128</v>
      </c>
      <c r="J98" s="29">
        <f>+I98/I102</f>
        <v>0.48854961832061067</v>
      </c>
      <c r="K98" s="30"/>
      <c r="L98" s="30"/>
      <c r="M98" s="5"/>
      <c r="N98" s="5"/>
      <c r="O98" s="5"/>
      <c r="P98" s="5"/>
      <c r="Q98" s="4"/>
    </row>
    <row r="99" spans="1:17" ht="15.75" customHeight="1" thickBot="1" x14ac:dyDescent="0.3">
      <c r="A99" s="4"/>
      <c r="B99" s="5"/>
      <c r="C99" s="5"/>
      <c r="D99" s="25">
        <v>4</v>
      </c>
      <c r="E99" s="31" t="s">
        <v>74</v>
      </c>
      <c r="F99" s="32"/>
      <c r="G99" s="28"/>
      <c r="H99" s="28"/>
      <c r="I99" s="33">
        <v>20</v>
      </c>
      <c r="J99" s="29">
        <f>I99/I102</f>
        <v>7.6335877862595422E-2</v>
      </c>
      <c r="K99" s="30"/>
      <c r="L99" s="30"/>
      <c r="M99" s="6"/>
      <c r="N99" s="5"/>
      <c r="O99" s="5"/>
      <c r="P99" s="5"/>
      <c r="Q99" s="4"/>
    </row>
    <row r="100" spans="1:17" ht="15.75" customHeight="1" thickBot="1" x14ac:dyDescent="0.3">
      <c r="A100" s="4"/>
      <c r="B100" s="5"/>
      <c r="C100" s="5"/>
      <c r="D100" s="35">
        <v>5</v>
      </c>
      <c r="E100" s="31" t="s">
        <v>75</v>
      </c>
      <c r="F100" s="32"/>
      <c r="G100" s="28"/>
      <c r="H100" s="28"/>
      <c r="I100" s="8">
        <v>3</v>
      </c>
      <c r="J100" s="36">
        <f>+I100/I102</f>
        <v>1.1450381679389313E-2</v>
      </c>
      <c r="K100" s="30"/>
      <c r="L100" s="5"/>
      <c r="M100" s="5"/>
      <c r="N100" s="5"/>
      <c r="O100" s="5"/>
      <c r="P100" s="5"/>
      <c r="Q100" s="4"/>
    </row>
    <row r="101" spans="1:17" ht="15.75" customHeight="1" thickBot="1" x14ac:dyDescent="0.3">
      <c r="A101" s="4"/>
      <c r="B101" s="5"/>
      <c r="C101" s="5"/>
      <c r="D101" s="6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4"/>
    </row>
    <row r="102" spans="1:17" ht="15.75" customHeight="1" thickBot="1" x14ac:dyDescent="0.3">
      <c r="A102" s="4"/>
      <c r="B102" s="5"/>
      <c r="C102" s="5"/>
      <c r="D102" s="5"/>
      <c r="E102" s="5"/>
      <c r="F102" s="5"/>
      <c r="G102" s="48"/>
      <c r="H102" s="70" t="s">
        <v>6</v>
      </c>
      <c r="I102" s="8">
        <f>SUM(I96:I101)</f>
        <v>262</v>
      </c>
      <c r="J102" s="71">
        <f>SUM(J96:J101)</f>
        <v>1</v>
      </c>
      <c r="K102" s="72"/>
      <c r="L102" s="72"/>
      <c r="M102" s="5"/>
      <c r="N102" s="5"/>
      <c r="O102" s="5"/>
      <c r="P102" s="5"/>
      <c r="Q102" s="4"/>
    </row>
    <row r="103" spans="1:17" ht="15.75" x14ac:dyDescent="0.25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6"/>
      <c r="Q103" s="4"/>
    </row>
    <row r="104" spans="1:17" s="6" customFormat="1" ht="15.75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4"/>
    </row>
    <row r="105" spans="1:17" ht="15.75" x14ac:dyDescent="0.25">
      <c r="A105" s="4"/>
      <c r="B105" s="5"/>
      <c r="C105" s="5"/>
      <c r="D105" s="110"/>
      <c r="E105" s="110"/>
      <c r="F105" s="110"/>
      <c r="G105" s="110"/>
      <c r="H105" s="110"/>
      <c r="I105" s="110"/>
      <c r="J105" s="110"/>
      <c r="K105" s="69"/>
      <c r="L105" s="69"/>
      <c r="M105" s="5"/>
      <c r="N105" s="5"/>
      <c r="O105" s="5"/>
      <c r="P105" s="5"/>
      <c r="Q105" s="4"/>
    </row>
    <row r="106" spans="1:17" ht="15.75" x14ac:dyDescent="0.25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6"/>
      <c r="P106" s="5"/>
      <c r="Q106" s="4"/>
    </row>
    <row r="107" spans="1:17" ht="15.75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4"/>
    </row>
    <row r="108" spans="1:17" ht="15.75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4"/>
    </row>
    <row r="109" spans="1:17" ht="15.75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4"/>
    </row>
    <row r="110" spans="1:17" ht="15.75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4"/>
    </row>
    <row r="111" spans="1:17" ht="15.75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4"/>
    </row>
    <row r="112" spans="1:17" ht="15.75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4"/>
    </row>
    <row r="113" spans="1:17" ht="15.75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4"/>
    </row>
    <row r="114" spans="1:17" ht="15.75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13</v>
      </c>
      <c r="P114" s="5"/>
      <c r="Q114" s="4"/>
    </row>
    <row r="115" spans="1:17" ht="15.75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4"/>
    </row>
    <row r="116" spans="1:17" ht="15.75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4"/>
    </row>
    <row r="117" spans="1:17" ht="15.75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4"/>
    </row>
    <row r="118" spans="1:17" ht="15.75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4"/>
    </row>
    <row r="119" spans="1:17" ht="15.75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4"/>
    </row>
    <row r="120" spans="1:17" ht="15.75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4"/>
    </row>
    <row r="121" spans="1:17" ht="15.75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4"/>
    </row>
    <row r="122" spans="1:17" ht="15.75" x14ac:dyDescent="0.2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4"/>
    </row>
    <row r="123" spans="1:17" ht="15.75" x14ac:dyDescent="0.2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4"/>
    </row>
    <row r="124" spans="1:17" ht="15.75" x14ac:dyDescent="0.25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4"/>
    </row>
    <row r="125" spans="1:17" ht="15.75" x14ac:dyDescent="0.2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4"/>
    </row>
    <row r="126" spans="1:17" ht="15.75" x14ac:dyDescent="0.25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4"/>
    </row>
    <row r="127" spans="1:17" ht="15.75" x14ac:dyDescent="0.2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4"/>
    </row>
    <row r="128" spans="1:17" ht="15.75" x14ac:dyDescent="0.25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4"/>
    </row>
    <row r="129" spans="1:17" ht="15.75" x14ac:dyDescent="0.2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4"/>
    </row>
    <row r="130" spans="1:17" ht="15.75" x14ac:dyDescent="0.25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4"/>
    </row>
    <row r="131" spans="1:17" ht="16.5" thickBot="1" x14ac:dyDescent="0.3">
      <c r="A131" s="4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4"/>
    </row>
    <row r="132" spans="1:17" ht="16.5" thickBot="1" x14ac:dyDescent="0.3">
      <c r="A132" s="4"/>
      <c r="B132" s="5"/>
      <c r="C132" s="5"/>
      <c r="D132" s="5"/>
      <c r="E132" s="98" t="s">
        <v>14</v>
      </c>
      <c r="F132" s="99"/>
      <c r="G132" s="99"/>
      <c r="H132" s="99"/>
      <c r="I132" s="99"/>
      <c r="J132" s="100"/>
      <c r="K132" s="69"/>
      <c r="L132" s="69"/>
      <c r="M132" s="5"/>
      <c r="N132" s="5"/>
      <c r="O132" s="5"/>
      <c r="P132" s="5"/>
      <c r="Q132" s="4"/>
    </row>
    <row r="133" spans="1:17" ht="16.5" thickBot="1" x14ac:dyDescent="0.3">
      <c r="A133" s="4"/>
      <c r="B133" s="5"/>
      <c r="C133" s="5"/>
      <c r="D133" s="5"/>
      <c r="E133" s="92" t="s">
        <v>15</v>
      </c>
      <c r="F133" s="93"/>
      <c r="G133" s="93"/>
      <c r="H133" s="93"/>
      <c r="I133" s="94"/>
      <c r="J133" s="37">
        <v>487</v>
      </c>
      <c r="K133" s="38"/>
      <c r="L133" s="38"/>
      <c r="M133" s="5"/>
      <c r="N133" s="5"/>
      <c r="O133" s="5"/>
      <c r="P133" s="5"/>
      <c r="Q133" s="4"/>
    </row>
    <row r="134" spans="1:17" ht="19.5" customHeight="1" thickBot="1" x14ac:dyDescent="0.3">
      <c r="A134" s="4"/>
      <c r="B134" s="5"/>
      <c r="C134" s="5"/>
      <c r="D134" s="5"/>
      <c r="E134" s="5"/>
      <c r="F134" s="5"/>
      <c r="G134" s="5"/>
      <c r="H134" s="5"/>
      <c r="I134" s="73" t="s">
        <v>6</v>
      </c>
      <c r="J134" s="8">
        <f>SUM(J133)</f>
        <v>487</v>
      </c>
      <c r="K134" s="38"/>
      <c r="L134" s="38"/>
      <c r="M134" s="5"/>
      <c r="N134" s="5"/>
      <c r="O134" s="5"/>
      <c r="P134" s="5"/>
      <c r="Q134" s="4"/>
    </row>
    <row r="135" spans="1:17" ht="15.75" customHeight="1" x14ac:dyDescent="0.25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4"/>
    </row>
    <row r="136" spans="1:17" ht="16.5" thickBot="1" x14ac:dyDescent="0.3">
      <c r="A136" s="4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4"/>
    </row>
    <row r="137" spans="1:17" ht="16.5" thickBot="1" x14ac:dyDescent="0.3">
      <c r="A137" s="4"/>
      <c r="B137" s="5"/>
      <c r="C137" s="5"/>
      <c r="D137" s="5"/>
      <c r="E137" s="98" t="s">
        <v>16</v>
      </c>
      <c r="F137" s="99"/>
      <c r="G137" s="99"/>
      <c r="H137" s="99"/>
      <c r="I137" s="99"/>
      <c r="J137" s="100"/>
      <c r="K137" s="69"/>
      <c r="L137" s="69"/>
      <c r="M137" s="5"/>
      <c r="N137" s="5"/>
      <c r="O137" s="5"/>
      <c r="P137" s="5"/>
      <c r="Q137" s="4"/>
    </row>
    <row r="138" spans="1:17" ht="16.5" thickBot="1" x14ac:dyDescent="0.3">
      <c r="A138" s="4"/>
      <c r="B138" s="5"/>
      <c r="C138" s="5"/>
      <c r="D138" s="5"/>
      <c r="E138" s="92" t="s">
        <v>17</v>
      </c>
      <c r="F138" s="93"/>
      <c r="G138" s="93"/>
      <c r="H138" s="93"/>
      <c r="I138" s="94"/>
      <c r="J138" s="39">
        <v>712</v>
      </c>
      <c r="K138" s="40"/>
      <c r="L138" s="40"/>
      <c r="M138" s="5"/>
      <c r="N138" s="5"/>
      <c r="O138" s="5"/>
      <c r="P138" s="5"/>
      <c r="Q138" s="4"/>
    </row>
    <row r="139" spans="1:17" ht="19.5" customHeight="1" thickBot="1" x14ac:dyDescent="0.3">
      <c r="A139" s="4"/>
      <c r="B139" s="5"/>
      <c r="C139" s="5"/>
      <c r="D139" s="5"/>
      <c r="E139" s="5"/>
      <c r="F139" s="5"/>
      <c r="G139" s="5"/>
      <c r="H139" s="5"/>
      <c r="I139" s="73" t="s">
        <v>6</v>
      </c>
      <c r="J139" s="8">
        <f>SUM(J138)</f>
        <v>712</v>
      </c>
      <c r="K139" s="38"/>
      <c r="L139" s="38"/>
      <c r="M139" s="5"/>
      <c r="N139" s="5"/>
      <c r="O139" s="5"/>
      <c r="P139" s="5"/>
      <c r="Q139" s="4"/>
    </row>
    <row r="140" spans="1:17" ht="15.75" x14ac:dyDescent="0.25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4"/>
    </row>
    <row r="141" spans="1:17" ht="16.5" thickBot="1" x14ac:dyDescent="0.3">
      <c r="A141" s="4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4"/>
    </row>
    <row r="142" spans="1:17" ht="16.5" thickBot="1" x14ac:dyDescent="0.3">
      <c r="A142" s="4"/>
      <c r="B142" s="5"/>
      <c r="C142" s="5"/>
      <c r="D142" s="5"/>
      <c r="E142" s="95" t="s">
        <v>18</v>
      </c>
      <c r="F142" s="96"/>
      <c r="G142" s="96"/>
      <c r="H142" s="96"/>
      <c r="I142" s="96"/>
      <c r="J142" s="97"/>
      <c r="K142" s="74"/>
      <c r="L142" s="74"/>
      <c r="M142" s="5"/>
      <c r="N142" s="5"/>
      <c r="O142" s="5"/>
      <c r="P142" s="5"/>
      <c r="Q142" s="4"/>
    </row>
    <row r="143" spans="1:17" ht="16.5" thickBot="1" x14ac:dyDescent="0.3">
      <c r="A143" s="4"/>
      <c r="B143" s="5"/>
      <c r="C143" s="5"/>
      <c r="D143" s="5"/>
      <c r="E143" s="92" t="s">
        <v>19</v>
      </c>
      <c r="F143" s="93"/>
      <c r="G143" s="93"/>
      <c r="H143" s="93"/>
      <c r="I143" s="94"/>
      <c r="J143" s="39">
        <v>6</v>
      </c>
      <c r="K143" s="40"/>
      <c r="L143" s="40"/>
      <c r="M143" s="5"/>
      <c r="N143" s="5"/>
      <c r="O143" s="5"/>
      <c r="P143" s="5"/>
      <c r="Q143" s="4"/>
    </row>
    <row r="144" spans="1:17" ht="16.5" thickBot="1" x14ac:dyDescent="0.3">
      <c r="A144" s="4"/>
      <c r="B144" s="5"/>
      <c r="C144" s="5"/>
      <c r="D144" s="5"/>
      <c r="E144" s="5"/>
      <c r="F144" s="5"/>
      <c r="G144" s="5"/>
      <c r="H144" s="5"/>
      <c r="I144" s="73" t="s">
        <v>6</v>
      </c>
      <c r="J144" s="8">
        <f>SUM(J143)</f>
        <v>6</v>
      </c>
      <c r="K144" s="38"/>
      <c r="L144" s="38"/>
      <c r="M144" s="5"/>
      <c r="N144" s="5"/>
      <c r="O144" s="5"/>
      <c r="P144" s="5"/>
      <c r="Q144" s="4"/>
    </row>
    <row r="145" spans="1:17" ht="15.75" customHeight="1" x14ac:dyDescent="0.25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4"/>
    </row>
    <row r="146" spans="1:17" ht="16.5" thickBot="1" x14ac:dyDescent="0.3">
      <c r="A146" s="4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4"/>
    </row>
    <row r="147" spans="1:17" ht="16.5" thickBot="1" x14ac:dyDescent="0.3">
      <c r="A147" s="4"/>
      <c r="B147" s="5"/>
      <c r="C147" s="5"/>
      <c r="D147" s="5"/>
      <c r="E147" s="95" t="s">
        <v>20</v>
      </c>
      <c r="F147" s="96"/>
      <c r="G147" s="96"/>
      <c r="H147" s="96"/>
      <c r="I147" s="96"/>
      <c r="J147" s="97"/>
      <c r="K147" s="74"/>
      <c r="L147" s="74"/>
      <c r="M147" s="5"/>
      <c r="N147" s="5"/>
      <c r="O147" s="5"/>
      <c r="P147" s="5"/>
      <c r="Q147" s="4"/>
    </row>
    <row r="148" spans="1:17" ht="16.5" thickBot="1" x14ac:dyDescent="0.3">
      <c r="A148" s="4"/>
      <c r="B148" s="5"/>
      <c r="C148" s="5"/>
      <c r="D148" s="5"/>
      <c r="E148" s="92" t="s">
        <v>20</v>
      </c>
      <c r="F148" s="93"/>
      <c r="G148" s="93"/>
      <c r="H148" s="93"/>
      <c r="I148" s="94"/>
      <c r="J148" s="39">
        <v>1</v>
      </c>
      <c r="K148" s="40"/>
      <c r="L148" s="40"/>
      <c r="M148" s="5"/>
      <c r="N148" s="5"/>
      <c r="O148" s="5"/>
      <c r="P148" s="5"/>
      <c r="Q148" s="4"/>
    </row>
    <row r="149" spans="1:17" ht="16.5" thickBot="1" x14ac:dyDescent="0.3">
      <c r="A149" s="4"/>
      <c r="B149" s="5"/>
      <c r="C149" s="5"/>
      <c r="D149" s="5"/>
      <c r="E149" s="5"/>
      <c r="F149" s="5"/>
      <c r="G149" s="5"/>
      <c r="H149" s="5"/>
      <c r="I149" s="73" t="s">
        <v>6</v>
      </c>
      <c r="J149" s="8">
        <f>SUM(J148)</f>
        <v>1</v>
      </c>
      <c r="K149" s="38"/>
      <c r="L149" s="38"/>
      <c r="M149" s="5"/>
      <c r="N149" s="5"/>
      <c r="O149" s="5"/>
      <c r="P149" s="5"/>
      <c r="Q149" s="4"/>
    </row>
    <row r="150" spans="1:17" ht="15.75" x14ac:dyDescent="0.25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4"/>
    </row>
    <row r="151" spans="1:17" ht="15.75" x14ac:dyDescent="0.2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4"/>
    </row>
    <row r="152" spans="1:17" ht="15.75" x14ac:dyDescent="0.25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4"/>
    </row>
    <row r="153" spans="1:17" ht="16.5" thickBot="1" x14ac:dyDescent="0.3">
      <c r="A153" s="4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4"/>
    </row>
    <row r="154" spans="1:17" ht="16.5" thickBot="1" x14ac:dyDescent="0.3">
      <c r="A154" s="4"/>
      <c r="B154" s="5"/>
      <c r="C154" s="5"/>
      <c r="D154" s="98" t="s">
        <v>21</v>
      </c>
      <c r="E154" s="99"/>
      <c r="F154" s="99"/>
      <c r="G154" s="99"/>
      <c r="H154" s="99"/>
      <c r="I154" s="99"/>
      <c r="J154" s="100"/>
      <c r="K154" s="69"/>
      <c r="L154" s="69"/>
      <c r="M154" s="5"/>
      <c r="N154" s="5"/>
      <c r="O154" s="5"/>
      <c r="P154" s="5"/>
      <c r="Q154" s="4"/>
    </row>
    <row r="155" spans="1:17" ht="16.5" thickBot="1" x14ac:dyDescent="0.3">
      <c r="A155" s="4"/>
      <c r="B155" s="5"/>
      <c r="C155" s="5"/>
      <c r="D155" s="41">
        <v>1</v>
      </c>
      <c r="E155" s="101" t="str">
        <f>+'[1]ACUM-MAYO'!A162</f>
        <v>ORDINARIA</v>
      </c>
      <c r="F155" s="102"/>
      <c r="G155" s="102"/>
      <c r="H155" s="103"/>
      <c r="I155" s="33">
        <v>213</v>
      </c>
      <c r="J155" s="42">
        <f>I155/I160</f>
        <v>0.81297709923664119</v>
      </c>
      <c r="K155" s="43"/>
      <c r="L155" s="43"/>
      <c r="M155" s="5"/>
      <c r="N155" s="5"/>
      <c r="O155" s="5"/>
      <c r="P155" s="5"/>
      <c r="Q155" s="4"/>
    </row>
    <row r="156" spans="1:17" ht="19.5" customHeight="1" thickBot="1" x14ac:dyDescent="0.3">
      <c r="A156" s="4"/>
      <c r="B156" s="5"/>
      <c r="C156" s="5"/>
      <c r="D156" s="41">
        <v>2</v>
      </c>
      <c r="E156" s="101" t="str">
        <f>+'[1]ACUM-MAYO'!A163</f>
        <v>FUNDAMENTAL</v>
      </c>
      <c r="F156" s="102"/>
      <c r="G156" s="102"/>
      <c r="H156" s="103"/>
      <c r="I156" s="33">
        <v>34</v>
      </c>
      <c r="J156" s="44">
        <f>I156/I160</f>
        <v>0.12977099236641221</v>
      </c>
      <c r="K156" s="43"/>
      <c r="L156" s="43"/>
      <c r="M156" s="5"/>
      <c r="N156" s="5"/>
      <c r="O156" s="5"/>
      <c r="P156" s="5"/>
      <c r="Q156" s="4"/>
    </row>
    <row r="157" spans="1:17" ht="16.5" thickBot="1" x14ac:dyDescent="0.3">
      <c r="A157" s="4"/>
      <c r="B157" s="5"/>
      <c r="C157" s="5"/>
      <c r="D157" s="45">
        <v>4</v>
      </c>
      <c r="E157" s="101" t="str">
        <f>+'[1]ACUM-MAYO'!A165</f>
        <v>RESERVADA</v>
      </c>
      <c r="F157" s="102"/>
      <c r="G157" s="102"/>
      <c r="H157" s="103"/>
      <c r="I157" s="33">
        <v>11</v>
      </c>
      <c r="J157" s="44">
        <f>I157/I160</f>
        <v>4.1984732824427481E-2</v>
      </c>
      <c r="K157" s="43"/>
      <c r="L157" s="43"/>
      <c r="M157" s="5"/>
      <c r="N157" s="5"/>
      <c r="O157" s="5"/>
      <c r="P157" s="5"/>
      <c r="Q157" s="4"/>
    </row>
    <row r="158" spans="1:17" ht="16.5" thickBot="1" x14ac:dyDescent="0.3">
      <c r="A158" s="4"/>
      <c r="B158" s="5"/>
      <c r="C158" s="5"/>
      <c r="D158" s="41">
        <v>3</v>
      </c>
      <c r="E158" s="101" t="s">
        <v>85</v>
      </c>
      <c r="F158" s="102"/>
      <c r="G158" s="102"/>
      <c r="H158" s="103"/>
      <c r="I158" s="33">
        <v>4</v>
      </c>
      <c r="J158" s="46">
        <f>I158/I160</f>
        <v>1.5267175572519083E-2</v>
      </c>
      <c r="K158" s="43"/>
      <c r="L158" s="43"/>
      <c r="M158" s="5"/>
      <c r="N158" s="5"/>
      <c r="O158" s="5"/>
      <c r="P158" s="5"/>
      <c r="Q158" s="4"/>
    </row>
    <row r="159" spans="1:17" ht="16.5" thickBot="1" x14ac:dyDescent="0.3">
      <c r="A159" s="4"/>
      <c r="B159" s="5"/>
      <c r="C159" s="5"/>
      <c r="D159" s="5"/>
      <c r="E159" s="5"/>
      <c r="F159" s="5"/>
      <c r="G159" s="5"/>
      <c r="H159" s="5"/>
      <c r="I159" s="47"/>
      <c r="J159" s="48"/>
      <c r="K159" s="48"/>
      <c r="L159" s="48"/>
      <c r="M159" s="5"/>
      <c r="N159" s="5"/>
      <c r="O159" s="5"/>
      <c r="P159" s="5"/>
      <c r="Q159" s="4"/>
    </row>
    <row r="160" spans="1:17" ht="16.5" thickBot="1" x14ac:dyDescent="0.3">
      <c r="A160" s="4"/>
      <c r="B160" s="5"/>
      <c r="C160" s="5"/>
      <c r="D160" s="5"/>
      <c r="E160" s="7"/>
      <c r="F160" s="7"/>
      <c r="G160" s="7"/>
      <c r="H160" s="75" t="s">
        <v>6</v>
      </c>
      <c r="I160" s="8">
        <f>SUM(I155:I159)</f>
        <v>262</v>
      </c>
      <c r="J160" s="46">
        <f>SUM(J155:J158)</f>
        <v>1</v>
      </c>
      <c r="K160" s="43"/>
      <c r="L160" s="43"/>
      <c r="M160" s="5"/>
      <c r="N160" s="5"/>
      <c r="O160" s="5"/>
      <c r="P160" s="5"/>
      <c r="Q160" s="4"/>
    </row>
    <row r="161" spans="1:17" ht="15.75" x14ac:dyDescent="0.25">
      <c r="A161" s="4"/>
      <c r="B161" s="5"/>
      <c r="C161" s="5"/>
      <c r="D161" s="5"/>
      <c r="E161" s="5"/>
      <c r="F161" s="5"/>
      <c r="G161" s="5"/>
      <c r="H161" s="47"/>
      <c r="I161" s="5"/>
      <c r="J161" s="5"/>
      <c r="K161" s="5"/>
      <c r="L161" s="5"/>
      <c r="M161" s="5"/>
      <c r="N161" s="5"/>
      <c r="O161" s="5"/>
      <c r="P161" s="5"/>
      <c r="Q161" s="4"/>
    </row>
    <row r="162" spans="1:17" s="6" customFormat="1" ht="15.75" x14ac:dyDescent="0.25">
      <c r="A162" s="4"/>
      <c r="B162" s="5"/>
      <c r="C162" s="5"/>
      <c r="D162" s="5"/>
      <c r="E162" s="5"/>
      <c r="F162" s="5"/>
      <c r="G162" s="5"/>
      <c r="H162" s="47"/>
      <c r="I162" s="5"/>
      <c r="J162" s="5"/>
      <c r="K162" s="5"/>
      <c r="L162" s="5"/>
      <c r="M162" s="5"/>
      <c r="N162" s="5"/>
      <c r="O162" s="5"/>
      <c r="P162" s="5"/>
      <c r="Q162" s="4"/>
    </row>
    <row r="163" spans="1:17" ht="15.75" x14ac:dyDescent="0.25">
      <c r="A163" s="4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4"/>
    </row>
    <row r="164" spans="1:17" ht="15.75" x14ac:dyDescent="0.25">
      <c r="A164" s="4"/>
      <c r="B164" s="5"/>
      <c r="C164" s="5"/>
      <c r="D164" s="5"/>
      <c r="E164" s="5"/>
      <c r="F164" s="5"/>
      <c r="G164" s="5"/>
      <c r="H164" s="47"/>
      <c r="I164" s="5"/>
      <c r="J164" s="5"/>
      <c r="K164" s="5"/>
      <c r="L164" s="5"/>
      <c r="M164" s="5"/>
      <c r="N164" s="5"/>
      <c r="O164" s="5"/>
      <c r="P164" s="5"/>
      <c r="Q164" s="4"/>
    </row>
    <row r="165" spans="1:17" ht="15.75" x14ac:dyDescent="0.25">
      <c r="A165" s="4"/>
      <c r="B165" s="5"/>
      <c r="C165" s="5"/>
      <c r="D165" s="5"/>
      <c r="E165" s="5"/>
      <c r="F165" s="5"/>
      <c r="G165" s="5"/>
      <c r="H165" s="47"/>
      <c r="I165" s="5"/>
      <c r="J165" s="5"/>
      <c r="K165" s="5"/>
      <c r="L165" s="5"/>
      <c r="M165" s="5"/>
      <c r="N165" s="5"/>
      <c r="O165" s="5"/>
      <c r="P165" s="5"/>
      <c r="Q165" s="4"/>
    </row>
    <row r="166" spans="1:17" ht="15.75" x14ac:dyDescent="0.25">
      <c r="A166" s="4"/>
      <c r="B166" s="5"/>
      <c r="C166" s="5"/>
      <c r="D166" s="5"/>
      <c r="E166" s="5"/>
      <c r="F166" s="5"/>
      <c r="G166" s="5"/>
      <c r="H166" s="47"/>
      <c r="I166" s="5"/>
      <c r="J166" s="5"/>
      <c r="K166" s="5"/>
      <c r="L166" s="5"/>
      <c r="M166" s="5"/>
      <c r="N166" s="5"/>
      <c r="O166" s="5"/>
      <c r="P166" s="5"/>
      <c r="Q166" s="4"/>
    </row>
    <row r="167" spans="1:17" ht="15.75" x14ac:dyDescent="0.25">
      <c r="A167" s="4"/>
      <c r="B167" s="5"/>
      <c r="C167" s="5"/>
      <c r="D167" s="5"/>
      <c r="E167" s="5"/>
      <c r="F167" s="5"/>
      <c r="G167" s="5"/>
      <c r="H167" s="47"/>
      <c r="I167" s="5"/>
      <c r="J167" s="5"/>
      <c r="K167" s="5"/>
      <c r="L167" s="5"/>
      <c r="M167" s="5"/>
      <c r="N167" s="5"/>
      <c r="O167" s="5"/>
      <c r="P167" s="5"/>
      <c r="Q167" s="4"/>
    </row>
    <row r="168" spans="1:17" ht="15.75" x14ac:dyDescent="0.25">
      <c r="A168" s="4"/>
      <c r="B168" s="5"/>
      <c r="C168" s="5"/>
      <c r="D168" s="5"/>
      <c r="E168" s="5"/>
      <c r="F168" s="5"/>
      <c r="G168" s="5"/>
      <c r="H168" s="47"/>
      <c r="I168" s="5"/>
      <c r="J168" s="5"/>
      <c r="K168" s="5"/>
      <c r="L168" s="5"/>
      <c r="M168" s="5"/>
      <c r="N168" s="5"/>
      <c r="O168" s="5"/>
      <c r="P168" s="5"/>
      <c r="Q168" s="4"/>
    </row>
    <row r="169" spans="1:17" ht="15.75" x14ac:dyDescent="0.25">
      <c r="A169" s="4"/>
      <c r="B169" s="5"/>
      <c r="C169" s="5"/>
      <c r="D169" s="5"/>
      <c r="E169" s="5"/>
      <c r="F169" s="5"/>
      <c r="G169" s="5"/>
      <c r="H169" s="47"/>
      <c r="I169" s="5"/>
      <c r="J169" s="5"/>
      <c r="K169" s="5"/>
      <c r="L169" s="5"/>
      <c r="M169" s="5"/>
      <c r="N169" s="5"/>
      <c r="O169" s="5"/>
      <c r="P169" s="5"/>
      <c r="Q169" s="4"/>
    </row>
    <row r="170" spans="1:17" ht="15.75" x14ac:dyDescent="0.25">
      <c r="A170" s="4"/>
      <c r="B170" s="5"/>
      <c r="C170" s="5"/>
      <c r="D170" s="5"/>
      <c r="E170" s="5"/>
      <c r="F170" s="5"/>
      <c r="G170" s="5"/>
      <c r="H170" s="47"/>
      <c r="I170" s="5"/>
      <c r="J170" s="5"/>
      <c r="K170" s="5"/>
      <c r="L170" s="5"/>
      <c r="M170" s="5"/>
      <c r="N170" s="5"/>
      <c r="O170" s="5"/>
      <c r="P170" s="5"/>
      <c r="Q170" s="4"/>
    </row>
    <row r="171" spans="1:17" ht="15.75" x14ac:dyDescent="0.25">
      <c r="A171" s="4"/>
      <c r="B171" s="5"/>
      <c r="C171" s="5"/>
      <c r="D171" s="5"/>
      <c r="E171" s="5"/>
      <c r="F171" s="5"/>
      <c r="G171" s="5"/>
      <c r="H171" s="47"/>
      <c r="I171" s="5"/>
      <c r="J171" s="5"/>
      <c r="K171" s="5"/>
      <c r="L171" s="5"/>
      <c r="M171" s="5"/>
      <c r="N171" s="5"/>
      <c r="O171" s="5"/>
      <c r="P171" s="5"/>
      <c r="Q171" s="4"/>
    </row>
    <row r="172" spans="1:17" ht="15.75" x14ac:dyDescent="0.25">
      <c r="A172" s="4"/>
      <c r="B172" s="5"/>
      <c r="C172" s="5"/>
      <c r="D172" s="5"/>
      <c r="E172" s="5"/>
      <c r="F172" s="5"/>
      <c r="G172" s="5"/>
      <c r="H172" s="47"/>
      <c r="I172" s="5"/>
      <c r="J172" s="5"/>
      <c r="K172" s="5"/>
      <c r="L172" s="5"/>
      <c r="M172" s="5"/>
      <c r="N172" s="5"/>
      <c r="O172" s="5"/>
      <c r="P172" s="5"/>
      <c r="Q172" s="4"/>
    </row>
    <row r="173" spans="1:17" ht="15.75" x14ac:dyDescent="0.25">
      <c r="A173" s="4"/>
      <c r="B173" s="5"/>
      <c r="C173" s="5"/>
      <c r="D173" s="5"/>
      <c r="E173" s="5"/>
      <c r="F173" s="5"/>
      <c r="G173" s="5"/>
      <c r="H173" s="47"/>
      <c r="I173" s="5"/>
      <c r="J173" s="5"/>
      <c r="K173" s="5"/>
      <c r="L173" s="5"/>
      <c r="M173" s="5"/>
      <c r="N173" s="5"/>
      <c r="O173" s="5"/>
      <c r="P173" s="5"/>
      <c r="Q173" s="4"/>
    </row>
    <row r="174" spans="1:17" ht="15.75" x14ac:dyDescent="0.25">
      <c r="A174" s="4"/>
      <c r="B174" s="5"/>
      <c r="C174" s="5"/>
      <c r="D174" s="5"/>
      <c r="E174" s="5"/>
      <c r="F174" s="5"/>
      <c r="G174" s="5"/>
      <c r="H174" s="47"/>
      <c r="I174" s="5"/>
      <c r="J174" s="5"/>
      <c r="K174" s="5"/>
      <c r="L174" s="5"/>
      <c r="M174" s="5"/>
      <c r="N174" s="5"/>
      <c r="O174" s="5"/>
      <c r="P174" s="5"/>
      <c r="Q174" s="4"/>
    </row>
    <row r="175" spans="1:17" ht="15.75" x14ac:dyDescent="0.25">
      <c r="A175" s="4"/>
      <c r="B175" s="5"/>
      <c r="C175" s="5"/>
      <c r="D175" s="5"/>
      <c r="E175" s="5"/>
      <c r="F175" s="5"/>
      <c r="G175" s="5"/>
      <c r="H175" s="47"/>
      <c r="I175" s="5"/>
      <c r="J175" s="5"/>
      <c r="K175" s="5"/>
      <c r="L175" s="5"/>
      <c r="M175" s="5"/>
      <c r="N175" s="5"/>
      <c r="O175" s="5"/>
      <c r="P175" s="5"/>
      <c r="Q175" s="4"/>
    </row>
    <row r="176" spans="1:17" ht="15.75" x14ac:dyDescent="0.25">
      <c r="A176" s="4"/>
      <c r="B176" s="5"/>
      <c r="C176" s="5"/>
      <c r="D176" s="5"/>
      <c r="E176" s="5"/>
      <c r="F176" s="5"/>
      <c r="G176" s="5"/>
      <c r="H176" s="47"/>
      <c r="I176" s="5"/>
      <c r="J176" s="5"/>
      <c r="K176" s="5"/>
      <c r="L176" s="5"/>
      <c r="M176" s="5"/>
      <c r="N176" s="5"/>
      <c r="O176" s="5"/>
      <c r="P176" s="5"/>
      <c r="Q176" s="4"/>
    </row>
    <row r="177" spans="1:17" ht="15.75" x14ac:dyDescent="0.25">
      <c r="A177" s="4"/>
      <c r="B177" s="5"/>
      <c r="C177" s="5"/>
      <c r="D177" s="5"/>
      <c r="E177" s="5"/>
      <c r="F177" s="5"/>
      <c r="G177" s="5"/>
      <c r="H177" s="47"/>
      <c r="I177" s="5"/>
      <c r="J177" s="5"/>
      <c r="K177" s="5"/>
      <c r="L177" s="5"/>
      <c r="M177" s="5"/>
      <c r="N177" s="5"/>
      <c r="O177" s="5"/>
      <c r="P177" s="5"/>
      <c r="Q177" s="4"/>
    </row>
    <row r="178" spans="1:17" ht="15.75" x14ac:dyDescent="0.25">
      <c r="A178" s="4"/>
      <c r="B178" s="5"/>
      <c r="C178" s="5"/>
      <c r="D178" s="5"/>
      <c r="E178" s="5"/>
      <c r="F178" s="5"/>
      <c r="G178" s="5"/>
      <c r="H178" s="47"/>
      <c r="I178" s="5"/>
      <c r="J178" s="5"/>
      <c r="K178" s="5"/>
      <c r="L178" s="5"/>
      <c r="M178" s="5"/>
      <c r="N178" s="5"/>
      <c r="O178" s="5"/>
      <c r="P178" s="5"/>
      <c r="Q178" s="4"/>
    </row>
    <row r="179" spans="1:17" ht="15.75" x14ac:dyDescent="0.25">
      <c r="A179" s="4"/>
      <c r="B179" s="5"/>
      <c r="C179" s="5"/>
      <c r="D179" s="5"/>
      <c r="E179" s="5"/>
      <c r="F179" s="5"/>
      <c r="G179" s="5"/>
      <c r="H179" s="47"/>
      <c r="I179" s="5"/>
      <c r="J179" s="5"/>
      <c r="K179" s="5"/>
      <c r="L179" s="5"/>
      <c r="M179" s="5"/>
      <c r="N179" s="5"/>
      <c r="O179" s="5"/>
      <c r="P179" s="5"/>
      <c r="Q179" s="4"/>
    </row>
    <row r="180" spans="1:17" ht="15.75" x14ac:dyDescent="0.25">
      <c r="A180" s="4"/>
      <c r="B180" s="5"/>
      <c r="C180" s="5"/>
      <c r="D180" s="5"/>
      <c r="E180" s="5"/>
      <c r="F180" s="5"/>
      <c r="G180" s="5"/>
      <c r="H180" s="47"/>
      <c r="I180" s="5"/>
      <c r="J180" s="5"/>
      <c r="K180" s="5"/>
      <c r="L180" s="5"/>
      <c r="M180" s="5"/>
      <c r="N180" s="5"/>
      <c r="O180" s="5"/>
      <c r="P180" s="5"/>
      <c r="Q180" s="4"/>
    </row>
    <row r="181" spans="1:17" ht="15.75" x14ac:dyDescent="0.25">
      <c r="A181" s="4"/>
      <c r="B181" s="5"/>
      <c r="C181" s="5"/>
      <c r="D181" s="5"/>
      <c r="E181" s="5"/>
      <c r="F181" s="5"/>
      <c r="G181" s="5"/>
      <c r="H181" s="47"/>
      <c r="I181" s="5"/>
      <c r="J181" s="5"/>
      <c r="K181" s="5"/>
      <c r="L181" s="5"/>
      <c r="M181" s="5"/>
      <c r="N181" s="5"/>
      <c r="O181" s="5"/>
      <c r="P181" s="5"/>
      <c r="Q181" s="4"/>
    </row>
    <row r="182" spans="1:17" ht="16.5" thickBot="1" x14ac:dyDescent="0.3">
      <c r="A182" s="4"/>
      <c r="B182" s="5"/>
      <c r="C182" s="5"/>
      <c r="D182" s="5"/>
      <c r="E182" s="5"/>
      <c r="F182" s="5"/>
      <c r="G182" s="5"/>
      <c r="H182" s="47"/>
      <c r="I182" s="5"/>
      <c r="J182" s="5"/>
      <c r="K182" s="5"/>
      <c r="L182" s="5"/>
      <c r="M182" s="5"/>
      <c r="N182" s="5"/>
      <c r="O182" s="5"/>
      <c r="P182" s="5"/>
      <c r="Q182" s="4"/>
    </row>
    <row r="183" spans="1:17" ht="16.5" thickBot="1" x14ac:dyDescent="0.3">
      <c r="A183" s="4"/>
      <c r="B183" s="5"/>
      <c r="C183" s="5"/>
      <c r="D183" s="98" t="s">
        <v>22</v>
      </c>
      <c r="E183" s="99"/>
      <c r="F183" s="99"/>
      <c r="G183" s="99"/>
      <c r="H183" s="99"/>
      <c r="I183" s="99"/>
      <c r="J183" s="100"/>
      <c r="K183" s="69"/>
      <c r="L183" s="69"/>
      <c r="M183" s="5"/>
      <c r="N183" s="5"/>
      <c r="O183" s="5"/>
      <c r="P183" s="5"/>
      <c r="Q183" s="4"/>
    </row>
    <row r="184" spans="1:17" ht="16.5" thickBot="1" x14ac:dyDescent="0.3">
      <c r="A184" s="4"/>
      <c r="B184" s="5"/>
      <c r="C184" s="5"/>
      <c r="D184" s="41">
        <v>1</v>
      </c>
      <c r="E184" s="101" t="str">
        <f>+'[1]ACUM-MAYO'!A173</f>
        <v>ECONOMICA ADMINISTRATIVA</v>
      </c>
      <c r="F184" s="102"/>
      <c r="G184" s="102"/>
      <c r="H184" s="103"/>
      <c r="I184" s="33">
        <v>139</v>
      </c>
      <c r="J184" s="29">
        <f>I184/I189</f>
        <v>0.53053435114503822</v>
      </c>
      <c r="K184" s="30"/>
      <c r="L184" s="30"/>
      <c r="M184" s="5"/>
      <c r="N184" s="5"/>
      <c r="O184" s="5"/>
      <c r="P184" s="5"/>
      <c r="Q184" s="4"/>
    </row>
    <row r="185" spans="1:17" ht="19.5" customHeight="1" thickBot="1" x14ac:dyDescent="0.3">
      <c r="A185" s="4"/>
      <c r="B185" s="5"/>
      <c r="C185" s="5"/>
      <c r="D185" s="41">
        <v>2</v>
      </c>
      <c r="E185" s="101" t="str">
        <f>+'[1]ACUM-MAYO'!A174</f>
        <v>TRAMITE</v>
      </c>
      <c r="F185" s="102"/>
      <c r="G185" s="102"/>
      <c r="H185" s="103"/>
      <c r="I185" s="33">
        <v>116</v>
      </c>
      <c r="J185" s="49">
        <f>I185/I189</f>
        <v>0.44274809160305345</v>
      </c>
      <c r="K185" s="30"/>
      <c r="L185" s="30"/>
      <c r="M185" s="5"/>
      <c r="N185" s="5"/>
      <c r="O185" s="5"/>
      <c r="P185" s="5"/>
      <c r="Q185" s="4"/>
    </row>
    <row r="186" spans="1:17" ht="15.75" customHeight="1" thickBot="1" x14ac:dyDescent="0.3">
      <c r="A186" s="4"/>
      <c r="B186" s="5"/>
      <c r="C186" s="5"/>
      <c r="D186" s="41">
        <v>3</v>
      </c>
      <c r="E186" s="101" t="str">
        <f>+'[1]ACUM-MAYO'!A175</f>
        <v>SERV. PUB.</v>
      </c>
      <c r="F186" s="102"/>
      <c r="G186" s="102"/>
      <c r="H186" s="103"/>
      <c r="I186" s="33">
        <v>3</v>
      </c>
      <c r="J186" s="49">
        <f>I186/I189</f>
        <v>1.1450381679389313E-2</v>
      </c>
      <c r="K186" s="30"/>
      <c r="L186" s="30"/>
      <c r="M186" s="5"/>
      <c r="N186" s="5"/>
      <c r="O186" s="5"/>
      <c r="P186" s="5"/>
      <c r="Q186" s="4"/>
    </row>
    <row r="187" spans="1:17" ht="16.5" thickBot="1" x14ac:dyDescent="0.3">
      <c r="A187" s="4"/>
      <c r="B187" s="5"/>
      <c r="C187" s="5"/>
      <c r="D187" s="41">
        <v>4</v>
      </c>
      <c r="E187" s="101" t="str">
        <f>+'[1]ACUM-MAYO'!A176</f>
        <v>LEGAL</v>
      </c>
      <c r="F187" s="102"/>
      <c r="G187" s="102"/>
      <c r="H187" s="103"/>
      <c r="I187" s="33">
        <v>4</v>
      </c>
      <c r="J187" s="50">
        <f>I187/I189</f>
        <v>1.5267175572519083E-2</v>
      </c>
      <c r="K187" s="30"/>
      <c r="L187" s="30"/>
      <c r="M187" s="5"/>
      <c r="N187" s="5"/>
      <c r="O187" s="5"/>
      <c r="P187" s="5"/>
      <c r="Q187" s="4"/>
    </row>
    <row r="188" spans="1:17" ht="15.75" customHeight="1" thickBot="1" x14ac:dyDescent="0.3">
      <c r="A188" s="4"/>
      <c r="B188" s="5"/>
      <c r="C188" s="5"/>
      <c r="D188" s="40"/>
      <c r="E188" s="7"/>
      <c r="F188" s="7"/>
      <c r="G188" s="7"/>
      <c r="H188" s="7"/>
      <c r="I188" s="7"/>
      <c r="J188" s="7"/>
      <c r="K188" s="7"/>
      <c r="L188" s="7"/>
      <c r="M188" s="5"/>
      <c r="N188" s="5"/>
      <c r="O188" s="5"/>
      <c r="P188" s="5"/>
      <c r="Q188" s="4"/>
    </row>
    <row r="189" spans="1:17" ht="16.5" thickBot="1" x14ac:dyDescent="0.3">
      <c r="A189" s="4"/>
      <c r="B189" s="5"/>
      <c r="C189" s="5"/>
      <c r="D189" s="5"/>
      <c r="E189" s="5"/>
      <c r="F189" s="5"/>
      <c r="G189" s="5"/>
      <c r="H189" s="73" t="s">
        <v>6</v>
      </c>
      <c r="I189" s="8">
        <f>SUM(I184:I187)</f>
        <v>262</v>
      </c>
      <c r="J189" s="71">
        <f>SUM(J184:J187)</f>
        <v>1</v>
      </c>
      <c r="K189" s="72"/>
      <c r="L189" s="72"/>
      <c r="M189" s="5"/>
      <c r="N189" s="5"/>
      <c r="O189" s="5"/>
      <c r="P189" s="5"/>
      <c r="Q189" s="4"/>
    </row>
    <row r="190" spans="1:17" ht="15.75" x14ac:dyDescent="0.25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7"/>
      <c r="N190" s="5"/>
      <c r="O190" s="5"/>
      <c r="P190" s="5"/>
      <c r="Q190" s="4"/>
    </row>
    <row r="191" spans="1:17" s="6" customFormat="1" ht="15.75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4"/>
    </row>
    <row r="192" spans="1:17" ht="15.75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4"/>
    </row>
    <row r="193" spans="1:17" ht="15.75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4"/>
    </row>
    <row r="194" spans="1:17" ht="15.75" x14ac:dyDescent="0.2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4"/>
    </row>
    <row r="195" spans="1:17" ht="15.75" x14ac:dyDescent="0.2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4"/>
    </row>
    <row r="196" spans="1:17" ht="15.75" x14ac:dyDescent="0.2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4"/>
    </row>
    <row r="197" spans="1:17" ht="15.75" x14ac:dyDescent="0.2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4"/>
    </row>
    <row r="198" spans="1:17" ht="15.75" x14ac:dyDescent="0.2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4"/>
    </row>
    <row r="199" spans="1:17" ht="15.75" x14ac:dyDescent="0.2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4"/>
    </row>
    <row r="200" spans="1:17" ht="15.75" x14ac:dyDescent="0.25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4"/>
    </row>
    <row r="201" spans="1:17" ht="15.75" x14ac:dyDescent="0.25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4"/>
    </row>
    <row r="202" spans="1:17" ht="15.75" x14ac:dyDescent="0.25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6"/>
      <c r="N202" s="5"/>
      <c r="O202" s="5"/>
      <c r="P202" s="5"/>
      <c r="Q202" s="4"/>
    </row>
    <row r="203" spans="1:17" ht="15.75" x14ac:dyDescent="0.25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4"/>
    </row>
    <row r="204" spans="1:17" ht="15.75" x14ac:dyDescent="0.25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4"/>
    </row>
    <row r="205" spans="1:17" ht="15.75" x14ac:dyDescent="0.25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4"/>
    </row>
    <row r="206" spans="1:17" ht="15.75" x14ac:dyDescent="0.25">
      <c r="A206" s="4"/>
      <c r="B206" s="5"/>
      <c r="C206" s="5"/>
      <c r="D206" s="7"/>
      <c r="E206" s="7"/>
      <c r="F206" s="7"/>
      <c r="G206" s="5"/>
      <c r="H206" s="47"/>
      <c r="I206" s="5"/>
      <c r="J206" s="5"/>
      <c r="K206" s="5"/>
      <c r="L206" s="5"/>
      <c r="M206" s="5"/>
      <c r="N206" s="5"/>
      <c r="O206" s="5"/>
      <c r="P206" s="5"/>
      <c r="Q206" s="4"/>
    </row>
    <row r="207" spans="1:17" ht="15.75" x14ac:dyDescent="0.25">
      <c r="A207" s="4"/>
      <c r="B207" s="5"/>
      <c r="C207" s="5"/>
      <c r="D207" s="7"/>
      <c r="E207" s="7"/>
      <c r="F207" s="7"/>
      <c r="G207" s="5"/>
      <c r="H207" s="47"/>
      <c r="I207" s="5"/>
      <c r="J207" s="5"/>
      <c r="K207" s="5"/>
      <c r="L207" s="5"/>
      <c r="M207" s="5"/>
      <c r="N207" s="5"/>
      <c r="O207" s="5"/>
      <c r="P207" s="5"/>
      <c r="Q207" s="4"/>
    </row>
    <row r="208" spans="1:17" ht="15.75" x14ac:dyDescent="0.25">
      <c r="A208" s="4"/>
      <c r="B208" s="5"/>
      <c r="C208" s="5"/>
      <c r="D208" s="7"/>
      <c r="E208" s="7"/>
      <c r="F208" s="7"/>
      <c r="G208" s="5"/>
      <c r="H208" s="47"/>
      <c r="I208" s="5"/>
      <c r="J208" s="5"/>
      <c r="K208" s="5"/>
      <c r="L208" s="5"/>
      <c r="M208" s="5"/>
      <c r="N208" s="5"/>
      <c r="O208" s="5"/>
      <c r="P208" s="5"/>
      <c r="Q208" s="4"/>
    </row>
    <row r="209" spans="1:17" ht="16.5" thickBot="1" x14ac:dyDescent="0.3">
      <c r="A209" s="4"/>
      <c r="B209" s="5"/>
      <c r="C209" s="5"/>
      <c r="D209" s="7"/>
      <c r="E209" s="7"/>
      <c r="F209" s="7"/>
      <c r="G209" s="5"/>
      <c r="H209" s="47"/>
      <c r="I209" s="5"/>
      <c r="J209" s="5"/>
      <c r="K209" s="5"/>
      <c r="L209" s="5"/>
      <c r="M209" s="5"/>
      <c r="N209" s="5"/>
      <c r="O209" s="5"/>
      <c r="P209" s="5"/>
      <c r="Q209" s="4"/>
    </row>
    <row r="210" spans="1:17" ht="16.5" thickBot="1" x14ac:dyDescent="0.3">
      <c r="A210" s="4"/>
      <c r="B210" s="5"/>
      <c r="C210" s="5"/>
      <c r="D210" s="98" t="s">
        <v>23</v>
      </c>
      <c r="E210" s="99"/>
      <c r="F210" s="99"/>
      <c r="G210" s="99"/>
      <c r="H210" s="99"/>
      <c r="I210" s="99"/>
      <c r="J210" s="100"/>
      <c r="K210" s="69"/>
      <c r="L210" s="69"/>
      <c r="M210" s="5"/>
      <c r="N210" s="5"/>
      <c r="O210" s="5"/>
      <c r="P210" s="5"/>
      <c r="Q210" s="4"/>
    </row>
    <row r="211" spans="1:17" ht="16.5" thickBot="1" x14ac:dyDescent="0.3">
      <c r="A211" s="4"/>
      <c r="B211" s="5"/>
      <c r="C211" s="5"/>
      <c r="D211" s="41">
        <v>1</v>
      </c>
      <c r="E211" s="51" t="str">
        <f>+'[1]ACUM-MAYO'!A186</f>
        <v>INFOMEX</v>
      </c>
      <c r="F211" s="28"/>
      <c r="G211" s="28"/>
      <c r="H211" s="52"/>
      <c r="I211" s="33">
        <v>157</v>
      </c>
      <c r="J211" s="87">
        <f>I211/I216</f>
        <v>0.5992366412213741</v>
      </c>
      <c r="K211" s="30"/>
      <c r="L211" s="30"/>
      <c r="M211" s="5"/>
      <c r="N211" s="5"/>
      <c r="O211" s="5"/>
      <c r="P211" s="5"/>
      <c r="Q211" s="4"/>
    </row>
    <row r="212" spans="1:17" ht="19.5" customHeight="1" thickBot="1" x14ac:dyDescent="0.3">
      <c r="A212" s="4"/>
      <c r="B212" s="5"/>
      <c r="C212" s="5"/>
      <c r="D212" s="41">
        <v>2</v>
      </c>
      <c r="E212" s="51" t="str">
        <f>+'[1]ACUM-MAYO'!A187</f>
        <v>CORREO ELECTRONICO</v>
      </c>
      <c r="F212" s="28"/>
      <c r="G212" s="28"/>
      <c r="H212" s="52"/>
      <c r="I212" s="33">
        <v>71</v>
      </c>
      <c r="J212" s="87">
        <f>I212/I216</f>
        <v>0.27099236641221375</v>
      </c>
      <c r="K212" s="30"/>
      <c r="L212" s="30"/>
      <c r="M212" s="5"/>
      <c r="N212" s="5"/>
      <c r="O212" s="5"/>
      <c r="P212" s="5"/>
      <c r="Q212" s="4"/>
    </row>
    <row r="213" spans="1:17" ht="15.75" customHeight="1" thickBot="1" x14ac:dyDescent="0.3">
      <c r="A213" s="4"/>
      <c r="B213" s="5"/>
      <c r="C213" s="5"/>
      <c r="D213" s="41">
        <v>3</v>
      </c>
      <c r="E213" s="51" t="str">
        <f>+'[1]ACUM-MAYO'!A188</f>
        <v>NOTIFICACIÓN PERSONAL</v>
      </c>
      <c r="F213" s="28"/>
      <c r="G213" s="28"/>
      <c r="H213" s="52"/>
      <c r="I213" s="33">
        <v>14</v>
      </c>
      <c r="J213" s="87">
        <f>I213/I216</f>
        <v>5.3435114503816793E-2</v>
      </c>
      <c r="K213" s="30"/>
      <c r="L213" s="30"/>
      <c r="M213" s="5"/>
      <c r="N213" s="5"/>
      <c r="O213" s="5"/>
      <c r="P213" s="5"/>
      <c r="Q213" s="4"/>
    </row>
    <row r="214" spans="1:17" ht="15.75" customHeight="1" thickBot="1" x14ac:dyDescent="0.3">
      <c r="A214" s="4"/>
      <c r="B214" s="5"/>
      <c r="C214" s="5"/>
      <c r="D214" s="41">
        <v>4</v>
      </c>
      <c r="E214" s="51" t="str">
        <f>+'[1]ACUM-MAYO'!A189</f>
        <v>LISTAS</v>
      </c>
      <c r="F214" s="28"/>
      <c r="G214" s="53"/>
      <c r="H214" s="54"/>
      <c r="I214" s="33">
        <v>20</v>
      </c>
      <c r="J214" s="88">
        <f>I214/I216</f>
        <v>7.6335877862595422E-2</v>
      </c>
      <c r="K214" s="30"/>
      <c r="L214" s="30"/>
      <c r="M214" s="5"/>
      <c r="N214" s="55"/>
      <c r="O214" s="5"/>
      <c r="P214" s="5"/>
      <c r="Q214" s="4"/>
    </row>
    <row r="215" spans="1:17" ht="15.75" customHeight="1" thickBot="1" x14ac:dyDescent="0.3">
      <c r="A215" s="4"/>
      <c r="B215" s="5"/>
      <c r="C215" s="5"/>
      <c r="D215" s="80">
        <v>5</v>
      </c>
      <c r="E215" s="86" t="s">
        <v>94</v>
      </c>
      <c r="F215" s="84"/>
      <c r="G215" s="84"/>
      <c r="H215" s="85"/>
      <c r="I215" s="80">
        <v>0</v>
      </c>
      <c r="J215" s="82">
        <f>I215/I216</f>
        <v>0</v>
      </c>
      <c r="K215" s="5"/>
      <c r="L215" s="5"/>
      <c r="M215" s="5"/>
      <c r="N215" s="55"/>
      <c r="O215" s="5"/>
      <c r="P215" s="5"/>
      <c r="Q215" s="4"/>
    </row>
    <row r="216" spans="1:17" ht="15.75" customHeight="1" thickBot="1" x14ac:dyDescent="0.3">
      <c r="A216" s="4"/>
      <c r="B216" s="5"/>
      <c r="C216" s="5"/>
      <c r="D216" s="5"/>
      <c r="E216" s="7"/>
      <c r="F216" s="7"/>
      <c r="G216" s="7"/>
      <c r="H216" s="83" t="s">
        <v>6</v>
      </c>
      <c r="I216" s="8">
        <f>SUM(I211:I215)</f>
        <v>262</v>
      </c>
      <c r="J216" s="89">
        <f>SUM(J211:J215)</f>
        <v>1</v>
      </c>
      <c r="K216" s="72"/>
      <c r="L216" s="72"/>
      <c r="M216" s="5"/>
      <c r="N216" s="5"/>
      <c r="O216" s="5"/>
      <c r="P216" s="5"/>
      <c r="Q216" s="4"/>
    </row>
    <row r="217" spans="1:17" ht="15.75" x14ac:dyDescent="0.25">
      <c r="A217" s="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4"/>
    </row>
    <row r="218" spans="1:17" s="6" customFormat="1" ht="15.75" x14ac:dyDescent="0.25">
      <c r="A218" s="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4"/>
    </row>
    <row r="219" spans="1:17" ht="15.75" x14ac:dyDescent="0.2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4"/>
    </row>
    <row r="220" spans="1:17" ht="15.75" x14ac:dyDescent="0.2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4"/>
    </row>
    <row r="221" spans="1:17" ht="15.75" x14ac:dyDescent="0.2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4"/>
    </row>
    <row r="222" spans="1:17" ht="15.75" x14ac:dyDescent="0.2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4"/>
    </row>
    <row r="223" spans="1:17" ht="15.75" x14ac:dyDescent="0.2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4"/>
    </row>
    <row r="224" spans="1:17" ht="15.75" x14ac:dyDescent="0.2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4"/>
    </row>
    <row r="225" spans="1:17" ht="15.75" x14ac:dyDescent="0.2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4"/>
    </row>
    <row r="226" spans="1:17" ht="15.75" x14ac:dyDescent="0.2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4"/>
    </row>
    <row r="227" spans="1:17" ht="15.75" x14ac:dyDescent="0.2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4"/>
    </row>
    <row r="228" spans="1:17" ht="15.75" x14ac:dyDescent="0.2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4"/>
    </row>
    <row r="229" spans="1:17" ht="15.75" x14ac:dyDescent="0.2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4"/>
    </row>
    <row r="230" spans="1:17" ht="15.75" x14ac:dyDescent="0.2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4"/>
    </row>
    <row r="231" spans="1:17" ht="15.75" x14ac:dyDescent="0.2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4"/>
    </row>
    <row r="232" spans="1:17" ht="15.75" x14ac:dyDescent="0.2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4"/>
    </row>
    <row r="233" spans="1:17" ht="15.75" x14ac:dyDescent="0.2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4"/>
    </row>
    <row r="234" spans="1:17" ht="15.75" x14ac:dyDescent="0.2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4"/>
    </row>
    <row r="235" spans="1:17" ht="15.75" x14ac:dyDescent="0.2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4"/>
    </row>
    <row r="236" spans="1:17" ht="16.5" thickBot="1" x14ac:dyDescent="0.3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4"/>
    </row>
    <row r="237" spans="1:17" ht="16.5" thickBot="1" x14ac:dyDescent="0.3">
      <c r="A237" s="4"/>
      <c r="B237" s="5"/>
      <c r="C237" s="5"/>
      <c r="D237" s="139" t="s">
        <v>24</v>
      </c>
      <c r="E237" s="140"/>
      <c r="F237" s="140"/>
      <c r="G237" s="141"/>
      <c r="H237" s="56"/>
      <c r="I237" s="5"/>
      <c r="J237" s="5"/>
      <c r="K237" s="5"/>
      <c r="L237" s="5"/>
      <c r="M237" s="5"/>
      <c r="N237" s="5"/>
      <c r="O237" s="5"/>
      <c r="P237" s="5"/>
      <c r="Q237" s="4"/>
    </row>
    <row r="238" spans="1:17" ht="20.100000000000001" customHeight="1" thickBot="1" x14ac:dyDescent="0.3">
      <c r="A238" s="4"/>
      <c r="B238" s="5"/>
      <c r="C238" s="5"/>
      <c r="D238" s="57">
        <v>1</v>
      </c>
      <c r="E238" s="113" t="s">
        <v>26</v>
      </c>
      <c r="F238" s="114"/>
      <c r="G238" s="90">
        <v>0</v>
      </c>
      <c r="H238" s="5"/>
      <c r="I238" s="5"/>
      <c r="J238" s="5"/>
      <c r="K238" s="5"/>
      <c r="L238" s="5"/>
      <c r="M238" s="5"/>
      <c r="N238" s="5"/>
      <c r="O238" s="5"/>
      <c r="P238" s="5"/>
      <c r="Q238" s="4"/>
    </row>
    <row r="239" spans="1:17" ht="20.100000000000001" customHeight="1" thickBot="1" x14ac:dyDescent="0.3">
      <c r="A239" s="4"/>
      <c r="B239" s="5"/>
      <c r="C239" s="58"/>
      <c r="D239" s="8">
        <v>2</v>
      </c>
      <c r="E239" s="111" t="s">
        <v>27</v>
      </c>
      <c r="F239" s="112"/>
      <c r="G239" s="90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4"/>
    </row>
    <row r="240" spans="1:17" ht="20.100000000000001" customHeight="1" thickBot="1" x14ac:dyDescent="0.3">
      <c r="A240" s="4"/>
      <c r="B240" s="5"/>
      <c r="C240" s="59"/>
      <c r="D240" s="8">
        <v>3</v>
      </c>
      <c r="E240" s="111" t="s">
        <v>29</v>
      </c>
      <c r="F240" s="112"/>
      <c r="G240" s="90">
        <v>0</v>
      </c>
      <c r="H240" s="5"/>
      <c r="I240" s="5"/>
      <c r="J240" s="5"/>
      <c r="K240" s="5"/>
      <c r="L240" s="5"/>
      <c r="M240" s="5"/>
      <c r="N240" s="5"/>
      <c r="O240" s="5"/>
      <c r="P240" s="4"/>
      <c r="Q240" s="60"/>
    </row>
    <row r="241" spans="1:17" ht="20.100000000000001" customHeight="1" thickBot="1" x14ac:dyDescent="0.3">
      <c r="A241" s="4"/>
      <c r="B241" s="5"/>
      <c r="C241" s="59"/>
      <c r="D241" s="8">
        <v>4</v>
      </c>
      <c r="E241" s="111" t="s">
        <v>38</v>
      </c>
      <c r="F241" s="112"/>
      <c r="G241" s="90">
        <v>0</v>
      </c>
      <c r="H241" s="5"/>
      <c r="I241" s="5"/>
      <c r="J241" s="5"/>
      <c r="K241" s="5"/>
      <c r="L241" s="5"/>
      <c r="M241" s="5"/>
      <c r="N241" s="5"/>
      <c r="O241" s="5"/>
      <c r="P241" s="4"/>
      <c r="Q241" s="60"/>
    </row>
    <row r="242" spans="1:17" ht="20.100000000000001" customHeight="1" thickBot="1" x14ac:dyDescent="0.3">
      <c r="A242" s="4"/>
      <c r="B242" s="5"/>
      <c r="C242" s="59"/>
      <c r="D242" s="8">
        <v>5</v>
      </c>
      <c r="E242" s="111" t="s">
        <v>61</v>
      </c>
      <c r="F242" s="112"/>
      <c r="G242" s="90">
        <v>6</v>
      </c>
      <c r="H242" s="5"/>
      <c r="I242" s="5"/>
      <c r="J242" s="5"/>
      <c r="K242" s="5"/>
      <c r="L242" s="5"/>
      <c r="M242" s="5"/>
      <c r="N242" s="5"/>
      <c r="O242" s="5"/>
      <c r="P242" s="4"/>
      <c r="Q242" s="60"/>
    </row>
    <row r="243" spans="1:17" ht="19.5" customHeight="1" thickBot="1" x14ac:dyDescent="0.3">
      <c r="A243" s="4"/>
      <c r="B243" s="5"/>
      <c r="C243" s="59"/>
      <c r="D243" s="8">
        <v>6</v>
      </c>
      <c r="E243" s="111" t="s">
        <v>66</v>
      </c>
      <c r="F243" s="112"/>
      <c r="G243" s="90">
        <v>1</v>
      </c>
      <c r="H243" s="5"/>
      <c r="I243" s="5"/>
      <c r="J243" s="5"/>
      <c r="K243" s="5"/>
      <c r="L243" s="5"/>
      <c r="M243" s="5"/>
      <c r="N243" s="5"/>
      <c r="O243" s="5"/>
      <c r="P243" s="4"/>
      <c r="Q243" s="60"/>
    </row>
    <row r="244" spans="1:17" ht="21.75" customHeight="1" thickBot="1" x14ac:dyDescent="0.3">
      <c r="A244" s="4"/>
      <c r="B244" s="5"/>
      <c r="C244" s="59"/>
      <c r="D244" s="8">
        <v>7</v>
      </c>
      <c r="E244" s="111" t="s">
        <v>86</v>
      </c>
      <c r="F244" s="112"/>
      <c r="G244" s="90">
        <v>0</v>
      </c>
      <c r="H244" s="5"/>
      <c r="I244" s="5"/>
      <c r="J244" s="5"/>
      <c r="K244" s="5"/>
      <c r="L244" s="5"/>
      <c r="M244" s="5"/>
      <c r="N244" s="5"/>
      <c r="O244" s="5"/>
      <c r="P244" s="4"/>
      <c r="Q244" s="60"/>
    </row>
    <row r="245" spans="1:17" ht="20.25" customHeight="1" thickBot="1" x14ac:dyDescent="0.3">
      <c r="A245" s="4"/>
      <c r="B245" s="5"/>
      <c r="C245" s="59"/>
      <c r="D245" s="8">
        <v>8</v>
      </c>
      <c r="E245" s="111" t="s">
        <v>88</v>
      </c>
      <c r="F245" s="112"/>
      <c r="G245" s="90">
        <v>2</v>
      </c>
      <c r="H245" s="5"/>
      <c r="I245" s="142"/>
      <c r="J245" s="142"/>
      <c r="K245" s="61"/>
      <c r="L245" s="61"/>
      <c r="M245" s="5"/>
      <c r="N245" s="5"/>
      <c r="O245" s="5"/>
      <c r="P245" s="4"/>
      <c r="Q245" s="60"/>
    </row>
    <row r="246" spans="1:17" ht="20.100000000000001" customHeight="1" thickBot="1" x14ac:dyDescent="0.3">
      <c r="A246" s="4"/>
      <c r="B246" s="5"/>
      <c r="C246" s="59"/>
      <c r="D246" s="8">
        <v>9</v>
      </c>
      <c r="E246" s="111" t="s">
        <v>28</v>
      </c>
      <c r="F246" s="112"/>
      <c r="G246" s="90">
        <v>19</v>
      </c>
      <c r="H246" s="5"/>
      <c r="I246" s="5"/>
      <c r="J246" s="5"/>
      <c r="K246" s="5"/>
      <c r="L246" s="5"/>
      <c r="M246" s="5"/>
      <c r="N246" s="5"/>
      <c r="O246" s="5"/>
      <c r="P246" s="4"/>
      <c r="Q246" s="60"/>
    </row>
    <row r="247" spans="1:17" ht="20.100000000000001" customHeight="1" thickBot="1" x14ac:dyDescent="0.3">
      <c r="A247" s="4"/>
      <c r="B247" s="5"/>
      <c r="C247" s="59"/>
      <c r="D247" s="8">
        <v>10</v>
      </c>
      <c r="E247" s="111" t="s">
        <v>30</v>
      </c>
      <c r="F247" s="112"/>
      <c r="G247" s="90">
        <v>4</v>
      </c>
      <c r="H247" s="5"/>
      <c r="I247" s="5"/>
      <c r="J247" s="5"/>
      <c r="K247" s="5"/>
      <c r="L247" s="5"/>
      <c r="M247" s="5"/>
      <c r="N247" s="5"/>
      <c r="O247" s="5"/>
      <c r="P247" s="4"/>
      <c r="Q247" s="60"/>
    </row>
    <row r="248" spans="1:17" ht="20.100000000000001" customHeight="1" thickBot="1" x14ac:dyDescent="0.3">
      <c r="A248" s="4"/>
      <c r="B248" s="5"/>
      <c r="C248" s="59"/>
      <c r="D248" s="8">
        <v>11</v>
      </c>
      <c r="E248" s="111" t="s">
        <v>31</v>
      </c>
      <c r="F248" s="112"/>
      <c r="G248" s="90">
        <v>22</v>
      </c>
      <c r="H248" s="5"/>
      <c r="I248" s="5"/>
      <c r="J248" s="5"/>
      <c r="K248" s="5"/>
      <c r="L248" s="5"/>
      <c r="M248" s="5"/>
      <c r="N248" s="5"/>
      <c r="O248" s="5"/>
      <c r="P248" s="4"/>
      <c r="Q248" s="60"/>
    </row>
    <row r="249" spans="1:17" ht="20.100000000000001" customHeight="1" thickBot="1" x14ac:dyDescent="0.3">
      <c r="A249" s="4"/>
      <c r="B249" s="5"/>
      <c r="C249" s="59"/>
      <c r="D249" s="8">
        <v>12</v>
      </c>
      <c r="E249" s="111" t="s">
        <v>35</v>
      </c>
      <c r="F249" s="112"/>
      <c r="G249" s="90">
        <v>0</v>
      </c>
      <c r="H249" s="5"/>
      <c r="I249" s="5"/>
      <c r="J249" s="5"/>
      <c r="K249" s="5"/>
      <c r="L249" s="5"/>
      <c r="M249" s="5"/>
      <c r="N249" s="5"/>
      <c r="O249" s="5"/>
      <c r="P249" s="4"/>
      <c r="Q249" s="60"/>
    </row>
    <row r="250" spans="1:17" ht="20.100000000000001" customHeight="1" thickBot="1" x14ac:dyDescent="0.3">
      <c r="A250" s="4"/>
      <c r="B250" s="5"/>
      <c r="C250" s="59"/>
      <c r="D250" s="8">
        <v>13</v>
      </c>
      <c r="E250" s="111" t="s">
        <v>37</v>
      </c>
      <c r="F250" s="112"/>
      <c r="G250" s="90">
        <v>2</v>
      </c>
      <c r="H250" s="5"/>
      <c r="I250" s="5"/>
      <c r="J250" s="5"/>
      <c r="K250" s="5"/>
      <c r="L250" s="5"/>
      <c r="M250" s="5"/>
      <c r="N250" s="5"/>
      <c r="O250" s="5"/>
      <c r="P250" s="4"/>
      <c r="Q250" s="60"/>
    </row>
    <row r="251" spans="1:17" ht="20.100000000000001" customHeight="1" thickBot="1" x14ac:dyDescent="0.3">
      <c r="A251" s="4"/>
      <c r="B251" s="5"/>
      <c r="C251" s="59"/>
      <c r="D251" s="8">
        <v>14</v>
      </c>
      <c r="E251" s="111" t="s">
        <v>40</v>
      </c>
      <c r="F251" s="112"/>
      <c r="G251" s="90">
        <v>0</v>
      </c>
      <c r="H251" s="5"/>
      <c r="I251" s="5"/>
      <c r="J251" s="5"/>
      <c r="K251" s="5"/>
      <c r="L251" s="5"/>
      <c r="M251" s="5"/>
      <c r="N251" s="5"/>
      <c r="O251" s="5"/>
      <c r="P251" s="4"/>
      <c r="Q251" s="60"/>
    </row>
    <row r="252" spans="1:17" ht="20.100000000000001" customHeight="1" thickBot="1" x14ac:dyDescent="0.3">
      <c r="A252" s="4"/>
      <c r="B252" s="5"/>
      <c r="C252" s="59"/>
      <c r="D252" s="8">
        <v>15</v>
      </c>
      <c r="E252" s="111" t="s">
        <v>44</v>
      </c>
      <c r="F252" s="112"/>
      <c r="G252" s="90">
        <v>8</v>
      </c>
      <c r="H252" s="5"/>
      <c r="I252" s="5"/>
      <c r="J252" s="5"/>
      <c r="K252" s="5"/>
      <c r="L252" s="5"/>
      <c r="M252" s="5"/>
      <c r="N252" s="5"/>
      <c r="O252" s="5"/>
      <c r="P252" s="4"/>
      <c r="Q252" s="60"/>
    </row>
    <row r="253" spans="1:17" ht="20.100000000000001" customHeight="1" thickBot="1" x14ac:dyDescent="0.3">
      <c r="A253" s="4"/>
      <c r="B253" s="5"/>
      <c r="C253" s="59"/>
      <c r="D253" s="8">
        <v>16</v>
      </c>
      <c r="E253" s="111" t="s">
        <v>47</v>
      </c>
      <c r="F253" s="112"/>
      <c r="G253" s="90">
        <v>0</v>
      </c>
      <c r="H253" s="5"/>
      <c r="I253" s="5"/>
      <c r="J253" s="5"/>
      <c r="K253" s="5"/>
      <c r="L253" s="5"/>
      <c r="M253" s="5"/>
      <c r="N253" s="5"/>
      <c r="O253" s="5"/>
      <c r="P253" s="4"/>
      <c r="Q253" s="60"/>
    </row>
    <row r="254" spans="1:17" ht="20.100000000000001" customHeight="1" thickBot="1" x14ac:dyDescent="0.3">
      <c r="A254" s="4"/>
      <c r="B254" s="5"/>
      <c r="C254" s="59"/>
      <c r="D254" s="8">
        <v>17</v>
      </c>
      <c r="E254" s="111" t="s">
        <v>48</v>
      </c>
      <c r="F254" s="112"/>
      <c r="G254" s="90">
        <v>4</v>
      </c>
      <c r="H254" s="5"/>
      <c r="I254" s="5"/>
      <c r="J254" s="5"/>
      <c r="K254" s="5"/>
      <c r="L254" s="5"/>
      <c r="M254" s="5"/>
      <c r="N254" s="5"/>
      <c r="O254" s="5"/>
      <c r="P254" s="4"/>
      <c r="Q254" s="60"/>
    </row>
    <row r="255" spans="1:17" ht="20.100000000000001" customHeight="1" thickBot="1" x14ac:dyDescent="0.3">
      <c r="A255" s="4"/>
      <c r="B255" s="5"/>
      <c r="C255" s="59"/>
      <c r="D255" s="8">
        <v>18</v>
      </c>
      <c r="E255" s="111" t="s">
        <v>53</v>
      </c>
      <c r="F255" s="112"/>
      <c r="G255" s="90">
        <v>1</v>
      </c>
      <c r="H255" s="5"/>
      <c r="I255" s="5"/>
      <c r="J255" s="5"/>
      <c r="K255" s="5"/>
      <c r="L255" s="5"/>
      <c r="M255" s="5"/>
      <c r="N255" s="5"/>
      <c r="O255" s="5"/>
      <c r="P255" s="4"/>
      <c r="Q255" s="60"/>
    </row>
    <row r="256" spans="1:17" ht="20.100000000000001" customHeight="1" thickBot="1" x14ac:dyDescent="0.3">
      <c r="A256" s="4"/>
      <c r="B256" s="5"/>
      <c r="C256" s="59"/>
      <c r="D256" s="8">
        <v>19</v>
      </c>
      <c r="E256" s="111" t="s">
        <v>54</v>
      </c>
      <c r="F256" s="112"/>
      <c r="G256" s="90">
        <v>3</v>
      </c>
      <c r="H256" s="5"/>
      <c r="I256" s="5"/>
      <c r="J256" s="5"/>
      <c r="K256" s="5"/>
      <c r="L256" s="5"/>
      <c r="M256" s="5"/>
      <c r="N256" s="5"/>
      <c r="O256" s="5"/>
      <c r="P256" s="4"/>
      <c r="Q256" s="60"/>
    </row>
    <row r="257" spans="1:17" ht="20.100000000000001" customHeight="1" thickBot="1" x14ac:dyDescent="0.3">
      <c r="A257" s="4"/>
      <c r="B257" s="5"/>
      <c r="C257" s="59"/>
      <c r="D257" s="8">
        <v>20</v>
      </c>
      <c r="E257" s="111" t="s">
        <v>60</v>
      </c>
      <c r="F257" s="112"/>
      <c r="G257" s="90">
        <v>0</v>
      </c>
      <c r="H257" s="5"/>
      <c r="I257" s="5"/>
      <c r="J257" s="5"/>
      <c r="K257" s="5"/>
      <c r="L257" s="5"/>
      <c r="M257" s="5"/>
      <c r="N257" s="5"/>
      <c r="O257" s="5"/>
      <c r="P257" s="4"/>
      <c r="Q257" s="60"/>
    </row>
    <row r="258" spans="1:17" ht="20.100000000000001" customHeight="1" thickBot="1" x14ac:dyDescent="0.3">
      <c r="A258" s="4"/>
      <c r="B258" s="5"/>
      <c r="C258" s="59"/>
      <c r="D258" s="8">
        <v>21</v>
      </c>
      <c r="E258" s="111" t="s">
        <v>70</v>
      </c>
      <c r="F258" s="112"/>
      <c r="G258" s="90">
        <v>2</v>
      </c>
      <c r="H258" s="5"/>
      <c r="I258" s="5"/>
      <c r="J258" s="5"/>
      <c r="K258" s="5"/>
      <c r="L258" s="5"/>
      <c r="M258" s="5"/>
      <c r="N258" s="5"/>
      <c r="O258" s="5"/>
      <c r="P258" s="4"/>
      <c r="Q258" s="60"/>
    </row>
    <row r="259" spans="1:17" ht="20.100000000000001" customHeight="1" thickBot="1" x14ac:dyDescent="0.3">
      <c r="A259" s="4"/>
      <c r="B259" s="5"/>
      <c r="C259" s="59"/>
      <c r="D259" s="8">
        <v>22</v>
      </c>
      <c r="E259" s="111" t="s">
        <v>87</v>
      </c>
      <c r="F259" s="112"/>
      <c r="G259" s="90">
        <v>0</v>
      </c>
      <c r="H259" s="5"/>
      <c r="I259" s="5"/>
      <c r="J259" s="5"/>
      <c r="K259" s="5"/>
      <c r="L259" s="5"/>
      <c r="M259" s="5"/>
      <c r="N259" s="5"/>
      <c r="O259" s="5"/>
      <c r="P259" s="4"/>
      <c r="Q259" s="60"/>
    </row>
    <row r="260" spans="1:17" ht="20.100000000000001" customHeight="1" thickBot="1" x14ac:dyDescent="0.3">
      <c r="A260" s="4"/>
      <c r="B260" s="5"/>
      <c r="C260" s="59"/>
      <c r="D260" s="8">
        <v>23</v>
      </c>
      <c r="E260" s="111" t="s">
        <v>32</v>
      </c>
      <c r="F260" s="112"/>
      <c r="G260" s="90">
        <v>6</v>
      </c>
      <c r="H260" s="5"/>
      <c r="I260" s="5"/>
      <c r="J260" s="5"/>
      <c r="K260" s="5"/>
      <c r="L260" s="5"/>
      <c r="M260" s="5"/>
      <c r="N260" s="5"/>
      <c r="O260" s="5"/>
      <c r="P260" s="4"/>
      <c r="Q260" s="60"/>
    </row>
    <row r="261" spans="1:17" ht="20.100000000000001" customHeight="1" thickBot="1" x14ac:dyDescent="0.3">
      <c r="A261" s="4"/>
      <c r="B261" s="5"/>
      <c r="C261" s="59"/>
      <c r="D261" s="8">
        <v>24</v>
      </c>
      <c r="E261" s="111" t="s">
        <v>43</v>
      </c>
      <c r="F261" s="112"/>
      <c r="G261" s="90">
        <v>3</v>
      </c>
      <c r="H261" s="5"/>
      <c r="I261" s="5"/>
      <c r="J261" s="5"/>
      <c r="K261" s="5"/>
      <c r="L261" s="5"/>
      <c r="M261" s="5"/>
      <c r="N261" s="5"/>
      <c r="O261" s="5"/>
      <c r="P261" s="4"/>
      <c r="Q261" s="60"/>
    </row>
    <row r="262" spans="1:17" ht="20.100000000000001" customHeight="1" thickBot="1" x14ac:dyDescent="0.3">
      <c r="A262" s="4"/>
      <c r="B262" s="5"/>
      <c r="C262" s="59"/>
      <c r="D262" s="8">
        <v>25</v>
      </c>
      <c r="E262" s="111" t="s">
        <v>52</v>
      </c>
      <c r="F262" s="112"/>
      <c r="G262" s="90">
        <v>20</v>
      </c>
      <c r="H262" s="5"/>
      <c r="I262" s="5"/>
      <c r="J262" s="5"/>
      <c r="K262" s="5"/>
      <c r="L262" s="5"/>
      <c r="M262" s="5"/>
      <c r="N262" s="5"/>
      <c r="O262" s="5"/>
      <c r="P262" s="4"/>
      <c r="Q262" s="60"/>
    </row>
    <row r="263" spans="1:17" ht="20.100000000000001" customHeight="1" thickBot="1" x14ac:dyDescent="0.3">
      <c r="A263" s="4"/>
      <c r="B263" s="5"/>
      <c r="C263" s="59"/>
      <c r="D263" s="8">
        <v>26</v>
      </c>
      <c r="E263" s="111" t="s">
        <v>56</v>
      </c>
      <c r="F263" s="112"/>
      <c r="G263" s="90">
        <v>4</v>
      </c>
      <c r="H263" s="5"/>
      <c r="I263" s="5"/>
      <c r="J263" s="5"/>
      <c r="K263" s="5"/>
      <c r="L263" s="5"/>
      <c r="M263" s="5"/>
      <c r="N263" s="5"/>
      <c r="O263" s="5"/>
      <c r="P263" s="4"/>
      <c r="Q263" s="60"/>
    </row>
    <row r="264" spans="1:17" ht="20.100000000000001" customHeight="1" thickBot="1" x14ac:dyDescent="0.3">
      <c r="A264" s="4"/>
      <c r="B264" s="5"/>
      <c r="C264" s="59"/>
      <c r="D264" s="8">
        <v>27</v>
      </c>
      <c r="E264" s="111" t="s">
        <v>64</v>
      </c>
      <c r="F264" s="112"/>
      <c r="G264" s="90">
        <v>0</v>
      </c>
      <c r="H264" s="5"/>
      <c r="I264" s="5"/>
      <c r="J264" s="5"/>
      <c r="K264" s="5"/>
      <c r="L264" s="5"/>
      <c r="M264" s="5"/>
      <c r="N264" s="5"/>
      <c r="O264" s="5"/>
      <c r="P264" s="4"/>
      <c r="Q264" s="60"/>
    </row>
    <row r="265" spans="1:17" ht="20.100000000000001" customHeight="1" thickBot="1" x14ac:dyDescent="0.3">
      <c r="A265" s="4"/>
      <c r="B265" s="5"/>
      <c r="C265" s="59"/>
      <c r="D265" s="8">
        <v>28</v>
      </c>
      <c r="E265" s="111" t="s">
        <v>78</v>
      </c>
      <c r="F265" s="112"/>
      <c r="G265" s="90">
        <v>0</v>
      </c>
      <c r="H265" s="5"/>
      <c r="I265" s="5"/>
      <c r="J265" s="5"/>
      <c r="K265" s="5"/>
      <c r="L265" s="5"/>
      <c r="M265" s="5"/>
      <c r="N265" s="5"/>
      <c r="O265" s="5"/>
      <c r="P265" s="4"/>
      <c r="Q265" s="60"/>
    </row>
    <row r="266" spans="1:17" ht="20.100000000000001" customHeight="1" thickBot="1" x14ac:dyDescent="0.3">
      <c r="A266" s="4"/>
      <c r="B266" s="5"/>
      <c r="C266" s="59"/>
      <c r="D266" s="8">
        <v>29</v>
      </c>
      <c r="E266" s="111" t="s">
        <v>82</v>
      </c>
      <c r="F266" s="112"/>
      <c r="G266" s="90">
        <v>0</v>
      </c>
      <c r="H266" s="5"/>
      <c r="I266" s="5"/>
      <c r="J266" s="5"/>
      <c r="K266" s="5"/>
      <c r="L266" s="5"/>
      <c r="M266" s="5"/>
      <c r="N266" s="5"/>
      <c r="O266" s="5"/>
      <c r="P266" s="4"/>
      <c r="Q266" s="60"/>
    </row>
    <row r="267" spans="1:17" ht="20.100000000000001" customHeight="1" thickBot="1" x14ac:dyDescent="0.3">
      <c r="A267" s="4"/>
      <c r="B267" s="5"/>
      <c r="C267" s="59"/>
      <c r="D267" s="8">
        <v>30</v>
      </c>
      <c r="E267" s="111" t="s">
        <v>83</v>
      </c>
      <c r="F267" s="112"/>
      <c r="G267" s="90">
        <v>0</v>
      </c>
      <c r="H267" s="5"/>
      <c r="I267" s="5"/>
      <c r="J267" s="5"/>
      <c r="K267" s="5"/>
      <c r="L267" s="5"/>
      <c r="M267" s="5"/>
      <c r="N267" s="5"/>
      <c r="O267" s="5"/>
      <c r="P267" s="4"/>
      <c r="Q267" s="60"/>
    </row>
    <row r="268" spans="1:17" ht="20.100000000000001" customHeight="1" thickBot="1" x14ac:dyDescent="0.3">
      <c r="A268" s="4"/>
      <c r="B268" s="5"/>
      <c r="C268" s="59"/>
      <c r="D268" s="8">
        <v>31</v>
      </c>
      <c r="E268" s="111" t="s">
        <v>84</v>
      </c>
      <c r="F268" s="112"/>
      <c r="G268" s="90">
        <v>0</v>
      </c>
      <c r="H268" s="5"/>
      <c r="I268" s="5"/>
      <c r="J268" s="5"/>
      <c r="K268" s="5"/>
      <c r="L268" s="5"/>
      <c r="M268" s="5"/>
      <c r="N268" s="5"/>
      <c r="O268" s="5"/>
      <c r="P268" s="4"/>
      <c r="Q268" s="60"/>
    </row>
    <row r="269" spans="1:17" ht="20.100000000000001" customHeight="1" thickBot="1" x14ac:dyDescent="0.3">
      <c r="A269" s="4"/>
      <c r="B269" s="5"/>
      <c r="C269" s="59"/>
      <c r="D269" s="8">
        <v>32</v>
      </c>
      <c r="E269" s="111" t="s">
        <v>91</v>
      </c>
      <c r="F269" s="112"/>
      <c r="G269" s="90">
        <v>0</v>
      </c>
      <c r="H269" s="5"/>
      <c r="I269" s="5"/>
      <c r="J269" s="5"/>
      <c r="K269" s="5"/>
      <c r="L269" s="5"/>
      <c r="M269" s="5"/>
      <c r="N269" s="5"/>
      <c r="O269" s="5"/>
      <c r="P269" s="4"/>
      <c r="Q269" s="60"/>
    </row>
    <row r="270" spans="1:17" ht="20.100000000000001" customHeight="1" thickBot="1" x14ac:dyDescent="0.3">
      <c r="A270" s="4"/>
      <c r="B270" s="5"/>
      <c r="C270" s="59"/>
      <c r="D270" s="8">
        <v>33</v>
      </c>
      <c r="E270" s="111" t="s">
        <v>92</v>
      </c>
      <c r="F270" s="112"/>
      <c r="G270" s="90">
        <v>0</v>
      </c>
      <c r="H270" s="5"/>
      <c r="I270" s="5"/>
      <c r="J270" s="5"/>
      <c r="K270" s="5"/>
      <c r="L270" s="5"/>
      <c r="M270" s="5"/>
      <c r="N270" s="5"/>
      <c r="O270" s="5"/>
      <c r="P270" s="4"/>
      <c r="Q270" s="60"/>
    </row>
    <row r="271" spans="1:17" ht="20.100000000000001" customHeight="1" thickBot="1" x14ac:dyDescent="0.3">
      <c r="A271" s="4"/>
      <c r="B271" s="5"/>
      <c r="C271" s="59"/>
      <c r="D271" s="8">
        <v>34</v>
      </c>
      <c r="E271" s="111" t="s">
        <v>33</v>
      </c>
      <c r="F271" s="112"/>
      <c r="G271" s="90">
        <v>56</v>
      </c>
      <c r="H271" s="5"/>
      <c r="I271" s="5"/>
      <c r="J271" s="5"/>
      <c r="K271" s="5"/>
      <c r="L271" s="5"/>
      <c r="M271" s="5"/>
      <c r="N271" s="5"/>
      <c r="O271" s="5"/>
      <c r="P271" s="4"/>
      <c r="Q271" s="60"/>
    </row>
    <row r="272" spans="1:17" ht="20.100000000000001" customHeight="1" thickBot="1" x14ac:dyDescent="0.3">
      <c r="A272" s="4"/>
      <c r="B272" s="5"/>
      <c r="C272" s="59"/>
      <c r="D272" s="8">
        <v>35</v>
      </c>
      <c r="E272" s="111" t="s">
        <v>45</v>
      </c>
      <c r="F272" s="112"/>
      <c r="G272" s="90">
        <v>14</v>
      </c>
      <c r="H272" s="5"/>
      <c r="I272" s="5"/>
      <c r="J272" s="5"/>
      <c r="K272" s="5"/>
      <c r="L272" s="5"/>
      <c r="M272" s="5"/>
      <c r="N272" s="5"/>
      <c r="O272" s="5"/>
      <c r="P272" s="4"/>
      <c r="Q272" s="60"/>
    </row>
    <row r="273" spans="1:17" ht="20.100000000000001" customHeight="1" thickBot="1" x14ac:dyDescent="0.3">
      <c r="A273" s="4"/>
      <c r="B273" s="5"/>
      <c r="C273" s="59"/>
      <c r="D273" s="8">
        <v>36</v>
      </c>
      <c r="E273" s="111" t="s">
        <v>69</v>
      </c>
      <c r="F273" s="112"/>
      <c r="G273" s="90">
        <v>0</v>
      </c>
      <c r="H273" s="5"/>
      <c r="I273" s="5"/>
      <c r="J273" s="5"/>
      <c r="K273" s="5"/>
      <c r="L273" s="5"/>
      <c r="M273" s="5"/>
      <c r="N273" s="5"/>
      <c r="O273" s="5"/>
      <c r="P273" s="4"/>
      <c r="Q273" s="60"/>
    </row>
    <row r="274" spans="1:17" ht="20.100000000000001" customHeight="1" thickBot="1" x14ac:dyDescent="0.3">
      <c r="A274" s="4"/>
      <c r="B274" s="5"/>
      <c r="C274" s="59"/>
      <c r="D274" s="8">
        <v>37</v>
      </c>
      <c r="E274" s="111" t="s">
        <v>89</v>
      </c>
      <c r="F274" s="112"/>
      <c r="G274" s="90">
        <v>0</v>
      </c>
      <c r="H274" s="5"/>
      <c r="I274" s="5"/>
      <c r="J274" s="5"/>
      <c r="K274" s="5"/>
      <c r="L274" s="5"/>
      <c r="M274" s="5"/>
      <c r="N274" s="5"/>
      <c r="O274" s="5"/>
      <c r="P274" s="4"/>
      <c r="Q274" s="60"/>
    </row>
    <row r="275" spans="1:17" ht="20.100000000000001" customHeight="1" thickBot="1" x14ac:dyDescent="0.3">
      <c r="A275" s="4"/>
      <c r="B275" s="5"/>
      <c r="C275" s="59"/>
      <c r="D275" s="8">
        <v>38</v>
      </c>
      <c r="E275" s="111" t="s">
        <v>34</v>
      </c>
      <c r="F275" s="112"/>
      <c r="G275" s="90">
        <v>2</v>
      </c>
      <c r="H275" s="5"/>
      <c r="I275" s="5"/>
      <c r="J275" s="5"/>
      <c r="K275" s="5"/>
      <c r="L275" s="5"/>
      <c r="M275" s="5"/>
      <c r="N275" s="5"/>
      <c r="O275" s="5"/>
      <c r="P275" s="4"/>
      <c r="Q275" s="60"/>
    </row>
    <row r="276" spans="1:17" ht="20.100000000000001" customHeight="1" thickBot="1" x14ac:dyDescent="0.3">
      <c r="A276" s="4"/>
      <c r="B276" s="5"/>
      <c r="C276" s="59"/>
      <c r="D276" s="8">
        <v>39</v>
      </c>
      <c r="E276" s="111" t="s">
        <v>49</v>
      </c>
      <c r="F276" s="112"/>
      <c r="G276" s="90">
        <v>42</v>
      </c>
      <c r="H276" s="5"/>
      <c r="I276" s="5"/>
      <c r="J276" s="5"/>
      <c r="K276" s="5"/>
      <c r="L276" s="5"/>
      <c r="M276" s="5"/>
      <c r="N276" s="5"/>
      <c r="O276" s="5"/>
      <c r="P276" s="4"/>
      <c r="Q276" s="60"/>
    </row>
    <row r="277" spans="1:17" ht="20.100000000000001" customHeight="1" thickBot="1" x14ac:dyDescent="0.3">
      <c r="A277" s="4"/>
      <c r="B277" s="5"/>
      <c r="C277" s="59"/>
      <c r="D277" s="8">
        <v>40</v>
      </c>
      <c r="E277" s="111" t="s">
        <v>50</v>
      </c>
      <c r="F277" s="112"/>
      <c r="G277" s="90">
        <v>58</v>
      </c>
      <c r="H277" s="5"/>
      <c r="I277" s="5"/>
      <c r="J277" s="5"/>
      <c r="K277" s="5"/>
      <c r="L277" s="5"/>
      <c r="M277" s="5"/>
      <c r="N277" s="5"/>
      <c r="O277" s="5"/>
      <c r="P277" s="4"/>
      <c r="Q277" s="60"/>
    </row>
    <row r="278" spans="1:17" ht="20.100000000000001" customHeight="1" thickBot="1" x14ac:dyDescent="0.3">
      <c r="A278" s="4"/>
      <c r="B278" s="5"/>
      <c r="C278" s="59"/>
      <c r="D278" s="8">
        <v>41</v>
      </c>
      <c r="E278" s="111" t="s">
        <v>51</v>
      </c>
      <c r="F278" s="112"/>
      <c r="G278" s="90">
        <v>54</v>
      </c>
      <c r="H278" s="5"/>
      <c r="I278" s="5"/>
      <c r="J278" s="5"/>
      <c r="K278" s="5"/>
      <c r="L278" s="5"/>
      <c r="M278" s="5"/>
      <c r="N278" s="5"/>
      <c r="O278" s="5"/>
      <c r="P278" s="4"/>
      <c r="Q278" s="60"/>
    </row>
    <row r="279" spans="1:17" ht="20.100000000000001" customHeight="1" thickBot="1" x14ac:dyDescent="0.3">
      <c r="A279" s="4"/>
      <c r="B279" s="5"/>
      <c r="C279" s="59"/>
      <c r="D279" s="8">
        <v>42</v>
      </c>
      <c r="E279" s="111" t="s">
        <v>57</v>
      </c>
      <c r="F279" s="112"/>
      <c r="G279" s="90">
        <v>7</v>
      </c>
      <c r="H279" s="5"/>
      <c r="I279" s="5"/>
      <c r="J279" s="5"/>
      <c r="K279" s="5"/>
      <c r="L279" s="5"/>
      <c r="M279" s="5"/>
      <c r="N279" s="5"/>
      <c r="O279" s="5"/>
      <c r="P279" s="4"/>
      <c r="Q279" s="60"/>
    </row>
    <row r="280" spans="1:17" ht="20.100000000000001" customHeight="1" thickBot="1" x14ac:dyDescent="0.3">
      <c r="A280" s="4"/>
      <c r="B280" s="5"/>
      <c r="C280" s="59"/>
      <c r="D280" s="8">
        <v>43</v>
      </c>
      <c r="E280" s="111" t="s">
        <v>65</v>
      </c>
      <c r="F280" s="112"/>
      <c r="G280" s="90">
        <v>2</v>
      </c>
      <c r="H280" s="5"/>
      <c r="I280" s="5"/>
      <c r="J280" s="5"/>
      <c r="K280" s="5"/>
      <c r="L280" s="5"/>
      <c r="M280" s="5"/>
      <c r="N280" s="5"/>
      <c r="O280" s="5"/>
      <c r="P280" s="4"/>
      <c r="Q280" s="60"/>
    </row>
    <row r="281" spans="1:17" ht="20.100000000000001" customHeight="1" thickBot="1" x14ac:dyDescent="0.3">
      <c r="A281" s="4"/>
      <c r="B281" s="5"/>
      <c r="C281" s="59"/>
      <c r="D281" s="8">
        <v>44</v>
      </c>
      <c r="E281" s="111" t="s">
        <v>36</v>
      </c>
      <c r="F281" s="112"/>
      <c r="G281" s="90">
        <v>4</v>
      </c>
      <c r="H281" s="5"/>
      <c r="I281" s="5"/>
      <c r="J281" s="5"/>
      <c r="K281" s="5"/>
      <c r="L281" s="5"/>
      <c r="M281" s="5"/>
      <c r="N281" s="5"/>
      <c r="O281" s="5"/>
      <c r="P281" s="4"/>
      <c r="Q281" s="60"/>
    </row>
    <row r="282" spans="1:17" ht="20.100000000000001" customHeight="1" thickBot="1" x14ac:dyDescent="0.3">
      <c r="A282" s="4"/>
      <c r="B282" s="5"/>
      <c r="C282" s="59"/>
      <c r="D282" s="8">
        <v>45</v>
      </c>
      <c r="E282" s="111" t="s">
        <v>42</v>
      </c>
      <c r="F282" s="112"/>
      <c r="G282" s="90">
        <v>0</v>
      </c>
      <c r="H282" s="5"/>
      <c r="I282" s="5"/>
      <c r="J282" s="5"/>
      <c r="K282" s="5"/>
      <c r="L282" s="5"/>
      <c r="M282" s="5"/>
      <c r="N282" s="5"/>
      <c r="O282" s="5"/>
      <c r="P282" s="4"/>
      <c r="Q282" s="60"/>
    </row>
    <row r="283" spans="1:17" ht="20.100000000000001" customHeight="1" thickBot="1" x14ac:dyDescent="0.3">
      <c r="A283" s="4"/>
      <c r="B283" s="5"/>
      <c r="C283" s="59"/>
      <c r="D283" s="8">
        <v>46</v>
      </c>
      <c r="E283" s="117" t="s">
        <v>46</v>
      </c>
      <c r="F283" s="118"/>
      <c r="G283" s="90">
        <v>3</v>
      </c>
      <c r="H283" s="5"/>
      <c r="I283" s="5"/>
      <c r="J283" s="5"/>
      <c r="K283" s="5"/>
      <c r="L283" s="5"/>
      <c r="M283" s="5"/>
      <c r="N283" s="5"/>
      <c r="O283" s="5"/>
      <c r="P283" s="4"/>
      <c r="Q283" s="60"/>
    </row>
    <row r="284" spans="1:17" ht="20.100000000000001" customHeight="1" thickBot="1" x14ac:dyDescent="0.3">
      <c r="A284" s="4"/>
      <c r="B284" s="5"/>
      <c r="C284" s="59"/>
      <c r="D284" s="8">
        <v>47</v>
      </c>
      <c r="E284" s="119" t="s">
        <v>58</v>
      </c>
      <c r="F284" s="120"/>
      <c r="G284" s="90">
        <v>8</v>
      </c>
      <c r="H284" s="5"/>
      <c r="I284" s="5"/>
      <c r="J284" s="5"/>
      <c r="K284" s="5"/>
      <c r="L284" s="5"/>
      <c r="M284" s="5"/>
      <c r="N284" s="5"/>
      <c r="O284" s="5"/>
      <c r="P284" s="4"/>
      <c r="Q284" s="60"/>
    </row>
    <row r="285" spans="1:17" ht="20.100000000000001" customHeight="1" thickBot="1" x14ac:dyDescent="0.3">
      <c r="A285" s="4"/>
      <c r="B285" s="5"/>
      <c r="C285" s="59"/>
      <c r="D285" s="8">
        <v>48</v>
      </c>
      <c r="E285" s="117" t="s">
        <v>59</v>
      </c>
      <c r="F285" s="118"/>
      <c r="G285" s="90">
        <v>1</v>
      </c>
      <c r="H285" s="5"/>
      <c r="I285" s="5"/>
      <c r="J285" s="5"/>
      <c r="K285" s="5"/>
      <c r="L285" s="5"/>
      <c r="M285" s="5"/>
      <c r="N285" s="5"/>
      <c r="O285" s="5"/>
      <c r="P285" s="4"/>
      <c r="Q285" s="60"/>
    </row>
    <row r="286" spans="1:17" ht="20.100000000000001" customHeight="1" thickBot="1" x14ac:dyDescent="0.3">
      <c r="A286" s="4"/>
      <c r="B286" s="5"/>
      <c r="C286" s="59"/>
      <c r="D286" s="8">
        <v>49</v>
      </c>
      <c r="E286" s="117" t="s">
        <v>80</v>
      </c>
      <c r="F286" s="118"/>
      <c r="G286" s="90">
        <v>11</v>
      </c>
      <c r="H286" s="5"/>
      <c r="I286" s="5"/>
      <c r="J286" s="5"/>
      <c r="K286" s="5"/>
      <c r="L286" s="5"/>
      <c r="M286" s="5"/>
      <c r="N286" s="5"/>
      <c r="O286" s="5"/>
      <c r="P286" s="4"/>
      <c r="Q286" s="60"/>
    </row>
    <row r="287" spans="1:17" ht="20.100000000000001" customHeight="1" thickBot="1" x14ac:dyDescent="0.3">
      <c r="A287" s="4"/>
      <c r="B287" s="5"/>
      <c r="C287" s="59"/>
      <c r="D287" s="8">
        <v>50</v>
      </c>
      <c r="E287" s="117" t="s">
        <v>81</v>
      </c>
      <c r="F287" s="118"/>
      <c r="G287" s="90">
        <v>0</v>
      </c>
      <c r="H287" s="5"/>
      <c r="I287" s="5"/>
      <c r="J287" s="5"/>
      <c r="K287" s="5"/>
      <c r="L287" s="5"/>
      <c r="M287" s="5"/>
      <c r="N287" s="5"/>
      <c r="O287" s="5"/>
      <c r="P287" s="4"/>
      <c r="Q287" s="60"/>
    </row>
    <row r="288" spans="1:17" ht="20.100000000000001" customHeight="1" thickBot="1" x14ac:dyDescent="0.3">
      <c r="A288" s="4"/>
      <c r="B288" s="5"/>
      <c r="C288" s="59"/>
      <c r="D288" s="8">
        <v>51</v>
      </c>
      <c r="E288" s="117" t="s">
        <v>76</v>
      </c>
      <c r="F288" s="118"/>
      <c r="G288" s="90">
        <v>0</v>
      </c>
      <c r="H288" s="5"/>
      <c r="I288" s="5"/>
      <c r="J288" s="5"/>
      <c r="K288" s="5"/>
      <c r="L288" s="5"/>
      <c r="M288" s="5"/>
      <c r="N288" s="5"/>
      <c r="O288" s="5"/>
      <c r="P288" s="4"/>
      <c r="Q288" s="60"/>
    </row>
    <row r="289" spans="1:17" ht="20.100000000000001" customHeight="1" thickBot="1" x14ac:dyDescent="0.3">
      <c r="A289" s="4"/>
      <c r="B289" s="5"/>
      <c r="C289" s="59"/>
      <c r="D289" s="8">
        <v>52</v>
      </c>
      <c r="E289" s="119" t="s">
        <v>41</v>
      </c>
      <c r="F289" s="120"/>
      <c r="G289" s="90">
        <v>2</v>
      </c>
      <c r="H289" s="5"/>
      <c r="I289" s="5"/>
      <c r="J289" s="5"/>
      <c r="K289" s="5"/>
      <c r="L289" s="5"/>
      <c r="M289" s="5"/>
      <c r="N289" s="5"/>
      <c r="O289" s="5"/>
      <c r="P289" s="4"/>
      <c r="Q289" s="60"/>
    </row>
    <row r="290" spans="1:17" ht="20.100000000000001" customHeight="1" thickBot="1" x14ac:dyDescent="0.3">
      <c r="A290" s="4"/>
      <c r="B290" s="5"/>
      <c r="C290" s="59"/>
      <c r="D290" s="8">
        <v>53</v>
      </c>
      <c r="E290" s="117" t="s">
        <v>55</v>
      </c>
      <c r="F290" s="118"/>
      <c r="G290" s="90">
        <v>3</v>
      </c>
      <c r="H290" s="5"/>
      <c r="I290" s="5"/>
      <c r="J290" s="5"/>
      <c r="K290" s="5"/>
      <c r="L290" s="5"/>
      <c r="M290" s="5"/>
      <c r="N290" s="5"/>
      <c r="O290" s="5"/>
      <c r="P290" s="4"/>
      <c r="Q290" s="60"/>
    </row>
    <row r="291" spans="1:17" ht="20.100000000000001" customHeight="1" thickBot="1" x14ac:dyDescent="0.3">
      <c r="A291" s="4"/>
      <c r="B291" s="5"/>
      <c r="C291" s="59"/>
      <c r="D291" s="8">
        <v>54</v>
      </c>
      <c r="E291" s="117" t="s">
        <v>62</v>
      </c>
      <c r="F291" s="118"/>
      <c r="G291" s="90">
        <v>3</v>
      </c>
      <c r="H291" s="5"/>
      <c r="I291" s="5"/>
      <c r="J291" s="5"/>
      <c r="K291" s="5"/>
      <c r="L291" s="5"/>
      <c r="M291" s="5"/>
      <c r="N291" s="5"/>
      <c r="O291" s="5"/>
      <c r="P291" s="4"/>
      <c r="Q291" s="60"/>
    </row>
    <row r="292" spans="1:17" ht="20.100000000000001" customHeight="1" thickBot="1" x14ac:dyDescent="0.3">
      <c r="A292" s="4"/>
      <c r="B292" s="5"/>
      <c r="C292" s="59"/>
      <c r="D292" s="8">
        <v>55</v>
      </c>
      <c r="E292" s="117" t="s">
        <v>63</v>
      </c>
      <c r="F292" s="118"/>
      <c r="G292" s="90">
        <v>1</v>
      </c>
      <c r="H292" s="5"/>
      <c r="I292" s="5"/>
      <c r="J292" s="5"/>
      <c r="K292" s="5"/>
      <c r="L292" s="5"/>
      <c r="M292" s="5"/>
      <c r="N292" s="5"/>
      <c r="O292" s="5"/>
      <c r="P292" s="4"/>
      <c r="Q292" s="60"/>
    </row>
    <row r="293" spans="1:17" ht="20.100000000000001" customHeight="1" thickBot="1" x14ac:dyDescent="0.3">
      <c r="A293" s="4"/>
      <c r="B293" s="5"/>
      <c r="C293" s="59"/>
      <c r="D293" s="8">
        <v>56</v>
      </c>
      <c r="E293" s="117" t="s">
        <v>77</v>
      </c>
      <c r="F293" s="118"/>
      <c r="G293" s="90">
        <v>0</v>
      </c>
      <c r="H293" s="5"/>
      <c r="I293" s="5"/>
      <c r="J293" s="5"/>
      <c r="K293" s="5"/>
      <c r="L293" s="5"/>
      <c r="M293" s="5"/>
      <c r="N293" s="5"/>
      <c r="O293" s="5"/>
      <c r="P293" s="4"/>
      <c r="Q293" s="60"/>
    </row>
    <row r="294" spans="1:17" ht="20.100000000000001" customHeight="1" thickBot="1" x14ac:dyDescent="0.3">
      <c r="A294" s="4"/>
      <c r="B294" s="5"/>
      <c r="C294" s="59"/>
      <c r="D294" s="8">
        <v>57</v>
      </c>
      <c r="E294" s="117" t="s">
        <v>95</v>
      </c>
      <c r="F294" s="118"/>
      <c r="G294" s="90">
        <v>0</v>
      </c>
      <c r="H294" s="5"/>
      <c r="I294" s="5"/>
      <c r="J294" s="5"/>
      <c r="K294" s="5"/>
      <c r="L294" s="5"/>
      <c r="M294" s="5"/>
      <c r="N294" s="5"/>
      <c r="O294" s="5"/>
      <c r="P294" s="4"/>
      <c r="Q294" s="60"/>
    </row>
    <row r="295" spans="1:17" ht="20.100000000000001" customHeight="1" thickBot="1" x14ac:dyDescent="0.3">
      <c r="A295" s="4"/>
      <c r="B295" s="5"/>
      <c r="C295" s="6"/>
      <c r="D295" s="8">
        <v>58</v>
      </c>
      <c r="E295" s="117" t="s">
        <v>67</v>
      </c>
      <c r="F295" s="118"/>
      <c r="G295" s="90">
        <v>12</v>
      </c>
      <c r="H295" s="5"/>
      <c r="I295" s="5"/>
      <c r="J295" s="5"/>
      <c r="K295" s="5"/>
      <c r="L295" s="5"/>
      <c r="M295" s="5"/>
      <c r="N295" s="5"/>
      <c r="O295" s="5"/>
      <c r="P295" s="4"/>
      <c r="Q295" s="60"/>
    </row>
    <row r="296" spans="1:17" ht="20.100000000000001" customHeight="1" thickBot="1" x14ac:dyDescent="0.3">
      <c r="A296" s="4"/>
      <c r="B296" s="5"/>
      <c r="C296" s="59"/>
      <c r="D296" s="62">
        <v>59</v>
      </c>
      <c r="E296" s="117" t="s">
        <v>68</v>
      </c>
      <c r="F296" s="118"/>
      <c r="G296" s="90">
        <v>40</v>
      </c>
      <c r="H296" s="5"/>
      <c r="I296" s="5"/>
      <c r="J296" s="5"/>
      <c r="K296" s="5"/>
      <c r="L296" s="5"/>
      <c r="M296" s="5"/>
      <c r="N296" s="5"/>
      <c r="O296" s="5"/>
      <c r="P296" s="4"/>
      <c r="Q296" s="60"/>
    </row>
    <row r="297" spans="1:17" ht="20.100000000000001" customHeight="1" thickBot="1" x14ac:dyDescent="0.3">
      <c r="A297" s="4"/>
      <c r="B297" s="5"/>
      <c r="C297" s="59"/>
      <c r="D297" s="8">
        <v>60</v>
      </c>
      <c r="E297" s="117" t="s">
        <v>39</v>
      </c>
      <c r="F297" s="118"/>
      <c r="G297" s="90">
        <v>5</v>
      </c>
      <c r="H297" s="5"/>
      <c r="I297" s="5"/>
      <c r="J297" s="5"/>
      <c r="K297" s="5"/>
      <c r="L297" s="5"/>
      <c r="M297" s="5"/>
      <c r="N297" s="5"/>
      <c r="O297" s="5"/>
      <c r="P297" s="4"/>
      <c r="Q297" s="60"/>
    </row>
    <row r="298" spans="1:17" ht="15.75" customHeight="1" thickBot="1" x14ac:dyDescent="0.3">
      <c r="A298" s="4"/>
      <c r="B298" s="5"/>
      <c r="C298" s="5"/>
      <c r="D298" s="8">
        <v>61</v>
      </c>
      <c r="E298" s="117" t="s">
        <v>79</v>
      </c>
      <c r="F298" s="118"/>
      <c r="G298" s="90">
        <v>2</v>
      </c>
      <c r="H298" s="5"/>
      <c r="I298" s="5"/>
      <c r="J298" s="5"/>
      <c r="K298" s="5"/>
      <c r="L298" s="5"/>
      <c r="M298" s="5"/>
      <c r="N298" s="5"/>
      <c r="O298" s="5"/>
      <c r="P298" s="4"/>
      <c r="Q298" s="60"/>
    </row>
    <row r="299" spans="1:17" ht="15.75" customHeight="1" thickBot="1" x14ac:dyDescent="0.3">
      <c r="A299" s="4"/>
      <c r="B299" s="5"/>
      <c r="C299" s="5"/>
      <c r="D299" s="8">
        <v>62</v>
      </c>
      <c r="E299" s="121" t="s">
        <v>90</v>
      </c>
      <c r="F299" s="122"/>
      <c r="G299" s="91">
        <v>0</v>
      </c>
      <c r="H299" s="5"/>
      <c r="I299" s="5"/>
      <c r="J299" s="5"/>
      <c r="K299" s="5"/>
      <c r="L299" s="5"/>
      <c r="M299" s="5"/>
      <c r="N299" s="5"/>
      <c r="O299" s="5"/>
      <c r="P299" s="4"/>
      <c r="Q299" s="60"/>
    </row>
    <row r="300" spans="1:17" ht="15.75" customHeight="1" thickBot="1" x14ac:dyDescent="0.3">
      <c r="A300" s="4"/>
      <c r="B300" s="5"/>
      <c r="C300" s="6"/>
      <c r="D300" s="6"/>
      <c r="E300" s="115" t="s">
        <v>6</v>
      </c>
      <c r="F300" s="116"/>
      <c r="G300" s="76">
        <f>SUM(G238:G299)</f>
        <v>437</v>
      </c>
      <c r="H300" s="5"/>
      <c r="I300" s="5"/>
      <c r="J300" s="5"/>
      <c r="K300" s="5"/>
      <c r="L300" s="5"/>
      <c r="M300" s="5"/>
      <c r="N300" s="5"/>
      <c r="O300" s="5"/>
      <c r="P300" s="4"/>
      <c r="Q300" s="60"/>
    </row>
    <row r="301" spans="1:17" ht="15.75" customHeight="1" thickBot="1" x14ac:dyDescent="0.3">
      <c r="A301" s="4"/>
      <c r="B301" s="123" t="s">
        <v>25</v>
      </c>
      <c r="C301" s="124"/>
      <c r="D301" s="124"/>
      <c r="E301" s="124"/>
      <c r="F301" s="124"/>
      <c r="G301" s="124"/>
      <c r="H301" s="124"/>
      <c r="I301" s="124"/>
      <c r="J301" s="124"/>
      <c r="K301" s="124"/>
      <c r="L301" s="124"/>
      <c r="M301" s="124"/>
      <c r="N301" s="124"/>
      <c r="O301" s="124"/>
      <c r="P301" s="4"/>
      <c r="Q301" s="60"/>
    </row>
    <row r="302" spans="1:17" ht="15.75" customHeight="1" x14ac:dyDescent="0.25">
      <c r="A302" s="4"/>
      <c r="B302" s="5"/>
      <c r="C302" s="59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4"/>
      <c r="Q302" s="60"/>
    </row>
    <row r="303" spans="1:17" ht="15.75" customHeight="1" x14ac:dyDescent="0.25">
      <c r="A303" s="4"/>
      <c r="B303" s="5"/>
      <c r="C303" s="59"/>
      <c r="D303" s="5"/>
      <c r="E303" s="5"/>
      <c r="F303" s="5"/>
      <c r="G303" s="5"/>
      <c r="H303" s="6"/>
      <c r="I303" s="5"/>
      <c r="J303" s="5"/>
      <c r="K303" s="5"/>
      <c r="L303" s="5"/>
      <c r="M303" s="5"/>
      <c r="N303" s="5"/>
      <c r="O303" s="5"/>
      <c r="P303" s="4"/>
      <c r="Q303" s="60"/>
    </row>
    <row r="304" spans="1:17" ht="15.75" x14ac:dyDescent="0.25">
      <c r="A304" s="4"/>
      <c r="B304" s="5"/>
      <c r="C304" s="58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4"/>
    </row>
    <row r="305" spans="1:17" s="6" customFormat="1" ht="15.75" x14ac:dyDescent="0.25">
      <c r="A305" s="4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4"/>
    </row>
    <row r="306" spans="1:17" ht="15.75" x14ac:dyDescent="0.25">
      <c r="A306" s="4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4"/>
    </row>
    <row r="307" spans="1:17" ht="16.5" thickBot="1" x14ac:dyDescent="0.3">
      <c r="A307" s="4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4"/>
    </row>
    <row r="308" spans="1:17" ht="24" customHeight="1" thickBot="1" x14ac:dyDescent="0.3">
      <c r="A308" s="4"/>
      <c r="B308" s="5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77"/>
      <c r="Q308" s="78"/>
    </row>
    <row r="309" spans="1:17" ht="15.75" x14ac:dyDescent="0.25">
      <c r="A309" s="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4"/>
    </row>
    <row r="310" spans="1:17" ht="15.75" x14ac:dyDescent="0.25">
      <c r="A310" s="4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4"/>
    </row>
    <row r="311" spans="1:17" ht="15.75" x14ac:dyDescent="0.25">
      <c r="A311" s="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4"/>
    </row>
    <row r="312" spans="1:17" ht="15.75" x14ac:dyDescent="0.25">
      <c r="A312" s="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4"/>
    </row>
    <row r="313" spans="1:17" ht="15.75" x14ac:dyDescent="0.25">
      <c r="A313" s="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4"/>
    </row>
    <row r="314" spans="1:17" ht="15.75" x14ac:dyDescent="0.25">
      <c r="A314" s="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4"/>
    </row>
    <row r="315" spans="1:17" ht="15.75" x14ac:dyDescent="0.25">
      <c r="A315" s="4"/>
      <c r="B315" s="5"/>
      <c r="C315" s="5"/>
      <c r="D315" s="6"/>
      <c r="E315" s="6"/>
      <c r="F315" s="6"/>
      <c r="G315" s="6"/>
      <c r="H315" s="5"/>
      <c r="I315" s="5"/>
      <c r="J315" s="5"/>
      <c r="K315" s="5"/>
      <c r="L315" s="5"/>
      <c r="M315" s="5"/>
      <c r="N315" s="5"/>
      <c r="O315" s="5"/>
      <c r="P315" s="5"/>
      <c r="Q315" s="4"/>
    </row>
    <row r="316" spans="1:17" ht="15.75" x14ac:dyDescent="0.25">
      <c r="A316" s="4"/>
      <c r="B316" s="5"/>
      <c r="C316" s="5"/>
      <c r="D316" s="6"/>
      <c r="E316" s="6"/>
      <c r="F316" s="6"/>
      <c r="G316" s="6"/>
      <c r="H316" s="5"/>
      <c r="I316" s="5"/>
      <c r="J316" s="5"/>
      <c r="K316" s="5"/>
      <c r="L316" s="5"/>
      <c r="M316" s="5"/>
      <c r="N316" s="5"/>
      <c r="O316" s="5"/>
      <c r="P316" s="5"/>
      <c r="Q316" s="4"/>
    </row>
    <row r="317" spans="1:17" ht="15.75" x14ac:dyDescent="0.25">
      <c r="A317" s="4"/>
      <c r="B317" s="5"/>
      <c r="C317" s="5"/>
      <c r="D317" s="4"/>
      <c r="E317" s="4"/>
      <c r="F317" s="4"/>
      <c r="G317" s="4"/>
      <c r="H317" s="5"/>
      <c r="I317" s="5"/>
      <c r="J317" s="5"/>
      <c r="K317" s="5"/>
      <c r="L317" s="5"/>
      <c r="M317" s="5"/>
      <c r="N317" s="5"/>
      <c r="O317" s="5"/>
      <c r="P317" s="5"/>
      <c r="Q317" s="4"/>
    </row>
    <row r="318" spans="1:17" ht="15.75" x14ac:dyDescent="0.25">
      <c r="A318" s="4"/>
      <c r="B318" s="5"/>
      <c r="C318" s="5"/>
      <c r="D318" s="6"/>
      <c r="E318" s="6"/>
      <c r="F318" s="6"/>
      <c r="G318" s="6"/>
      <c r="H318" s="5"/>
      <c r="I318" s="5"/>
      <c r="J318" s="5"/>
      <c r="K318" s="5"/>
      <c r="L318" s="5"/>
      <c r="M318" s="5"/>
      <c r="N318" s="5"/>
      <c r="O318" s="5"/>
      <c r="P318" s="5"/>
      <c r="Q318" s="4"/>
    </row>
    <row r="319" spans="1:17" ht="15.75" x14ac:dyDescent="0.25">
      <c r="A319" s="4"/>
      <c r="B319" s="5"/>
      <c r="C319" s="5"/>
      <c r="D319" s="6"/>
      <c r="E319" s="6"/>
      <c r="F319" s="6"/>
      <c r="G319" s="6"/>
      <c r="H319" s="5"/>
      <c r="I319" s="5"/>
      <c r="J319" s="5"/>
      <c r="K319" s="5"/>
      <c r="L319" s="5"/>
      <c r="M319" s="5"/>
      <c r="N319" s="5"/>
      <c r="O319" s="5"/>
      <c r="P319" s="5"/>
      <c r="Q319" s="4"/>
    </row>
    <row r="320" spans="1:17" ht="15.75" x14ac:dyDescent="0.25">
      <c r="A320" s="4"/>
      <c r="B320" s="5"/>
      <c r="C320" s="5"/>
      <c r="D320" s="6"/>
      <c r="E320" s="6"/>
      <c r="F320" s="6"/>
      <c r="G320" s="6"/>
      <c r="H320" s="5"/>
      <c r="I320" s="5"/>
      <c r="J320" s="5"/>
      <c r="K320" s="5"/>
      <c r="L320" s="5"/>
      <c r="M320" s="5"/>
      <c r="N320" s="5"/>
      <c r="O320" s="5"/>
      <c r="P320" s="5"/>
      <c r="Q320" s="4"/>
    </row>
    <row r="321" spans="1:17" ht="15.75" x14ac:dyDescent="0.25">
      <c r="A321" s="4"/>
      <c r="B321" s="5"/>
      <c r="C321" s="5"/>
      <c r="D321" s="6"/>
      <c r="E321" s="6"/>
      <c r="F321" s="6"/>
      <c r="G321" s="6"/>
      <c r="H321" s="5"/>
      <c r="I321" s="5"/>
      <c r="J321" s="5"/>
      <c r="K321" s="5"/>
      <c r="L321" s="5"/>
      <c r="M321" s="5"/>
      <c r="N321" s="5"/>
      <c r="O321" s="5"/>
      <c r="P321" s="5"/>
      <c r="Q321" s="4"/>
    </row>
    <row r="322" spans="1:17" ht="15.75" x14ac:dyDescent="0.25">
      <c r="A322" s="4"/>
      <c r="B322" s="5"/>
      <c r="C322" s="5"/>
      <c r="D322" s="6"/>
      <c r="E322" s="6"/>
      <c r="F322" s="6"/>
      <c r="G322" s="6"/>
      <c r="H322" s="5"/>
      <c r="I322" s="5"/>
      <c r="J322" s="5"/>
      <c r="K322" s="5"/>
      <c r="L322" s="5"/>
      <c r="M322" s="5"/>
      <c r="N322" s="5"/>
      <c r="O322" s="5"/>
      <c r="P322" s="5"/>
      <c r="Q322" s="4"/>
    </row>
    <row r="323" spans="1:17" ht="15.75" x14ac:dyDescent="0.25">
      <c r="A323" s="4"/>
      <c r="B323" s="5"/>
      <c r="C323" s="5"/>
      <c r="D323" s="6"/>
      <c r="E323" s="6"/>
      <c r="F323" s="6"/>
      <c r="G323" s="6"/>
      <c r="H323" s="5"/>
      <c r="I323" s="5"/>
      <c r="J323" s="5"/>
      <c r="K323" s="5"/>
      <c r="L323" s="5"/>
      <c r="M323" s="5"/>
      <c r="N323" s="5"/>
      <c r="O323" s="5"/>
      <c r="P323" s="5"/>
      <c r="Q323" s="4"/>
    </row>
    <row r="324" spans="1:17" ht="15.75" x14ac:dyDescent="0.25">
      <c r="A324" s="4"/>
      <c r="B324" s="5"/>
      <c r="C324" s="5"/>
      <c r="D324" s="6"/>
      <c r="E324" s="6"/>
      <c r="F324" s="6"/>
      <c r="G324" s="6"/>
      <c r="H324" s="5"/>
      <c r="I324" s="5"/>
      <c r="J324" s="5"/>
      <c r="K324" s="5"/>
      <c r="L324" s="5"/>
      <c r="M324" s="5"/>
      <c r="N324" s="5"/>
      <c r="O324" s="5"/>
      <c r="P324" s="5"/>
      <c r="Q324" s="4"/>
    </row>
    <row r="325" spans="1:17" ht="15.75" x14ac:dyDescent="0.25">
      <c r="A325" s="4"/>
      <c r="B325" s="5"/>
      <c r="C325" s="5"/>
      <c r="D325" s="6"/>
      <c r="E325" s="6"/>
      <c r="F325" s="6"/>
      <c r="G325" s="6"/>
      <c r="H325" s="5"/>
      <c r="I325" s="5"/>
      <c r="J325" s="5"/>
      <c r="K325" s="5"/>
      <c r="L325" s="5"/>
      <c r="M325" s="5"/>
      <c r="N325" s="5"/>
      <c r="O325" s="5"/>
      <c r="P325" s="5"/>
      <c r="Q325" s="4"/>
    </row>
    <row r="326" spans="1:17" ht="15.75" x14ac:dyDescent="0.25">
      <c r="A326" s="4"/>
      <c r="B326" s="5"/>
      <c r="C326" s="5"/>
      <c r="D326" s="6"/>
      <c r="E326" s="6"/>
      <c r="F326" s="6"/>
      <c r="G326" s="6"/>
      <c r="H326" s="5"/>
      <c r="I326" s="5"/>
      <c r="J326" s="5"/>
      <c r="K326" s="5"/>
      <c r="L326" s="5"/>
      <c r="M326" s="5"/>
      <c r="N326" s="5"/>
      <c r="O326" s="5"/>
      <c r="P326" s="5"/>
      <c r="Q326" s="4"/>
    </row>
    <row r="327" spans="1:17" ht="15.75" x14ac:dyDescent="0.25">
      <c r="A327" s="4"/>
      <c r="B327" s="5"/>
      <c r="C327" s="5"/>
      <c r="D327" s="6"/>
      <c r="E327" s="6"/>
      <c r="F327" s="6"/>
      <c r="G327" s="6"/>
      <c r="H327" s="5"/>
      <c r="I327" s="5"/>
      <c r="J327" s="5"/>
      <c r="K327" s="5"/>
      <c r="L327" s="5"/>
      <c r="M327" s="5"/>
      <c r="N327" s="5"/>
      <c r="O327" s="5"/>
      <c r="P327" s="5"/>
      <c r="Q327" s="4"/>
    </row>
    <row r="328" spans="1:17" ht="15.75" x14ac:dyDescent="0.25">
      <c r="A328" s="4"/>
      <c r="B328" s="5"/>
      <c r="C328" s="5"/>
      <c r="D328" s="6"/>
      <c r="E328" s="6"/>
      <c r="F328" s="6"/>
      <c r="G328" s="6"/>
      <c r="H328" s="5"/>
      <c r="I328" s="5"/>
      <c r="J328" s="5"/>
      <c r="K328" s="5"/>
      <c r="L328" s="5"/>
      <c r="M328" s="5"/>
      <c r="N328" s="5"/>
      <c r="O328" s="5"/>
      <c r="P328" s="5"/>
      <c r="Q328" s="4"/>
    </row>
    <row r="329" spans="1:17" ht="15.75" x14ac:dyDescent="0.25">
      <c r="A329" s="4"/>
      <c r="B329" s="5"/>
      <c r="C329" s="5"/>
      <c r="D329" s="6"/>
      <c r="E329" s="6"/>
      <c r="F329" s="6"/>
      <c r="G329" s="6"/>
      <c r="H329" s="5"/>
      <c r="I329" s="5"/>
      <c r="J329" s="5"/>
      <c r="K329" s="5"/>
      <c r="L329" s="5"/>
      <c r="M329" s="5"/>
      <c r="N329" s="5"/>
      <c r="O329" s="5"/>
      <c r="P329" s="5"/>
      <c r="Q329" s="4"/>
    </row>
    <row r="330" spans="1:17" ht="15.75" x14ac:dyDescent="0.25">
      <c r="A330" s="4"/>
      <c r="B330" s="5"/>
      <c r="C330" s="5"/>
      <c r="D330" s="6"/>
      <c r="E330" s="6"/>
      <c r="F330" s="6"/>
      <c r="G330" s="6"/>
      <c r="H330" s="5"/>
      <c r="I330" s="5"/>
      <c r="J330" s="5"/>
      <c r="K330" s="5"/>
      <c r="L330" s="5"/>
      <c r="M330" s="5"/>
      <c r="N330" s="5"/>
      <c r="O330" s="5"/>
      <c r="P330" s="5"/>
      <c r="Q330" s="4"/>
    </row>
    <row r="331" spans="1:17" ht="15.75" x14ac:dyDescent="0.25">
      <c r="A331" s="4"/>
      <c r="B331" s="5"/>
      <c r="C331" s="5"/>
      <c r="D331" s="6"/>
      <c r="E331" s="6"/>
      <c r="F331" s="6"/>
      <c r="G331" s="6"/>
      <c r="H331" s="5"/>
      <c r="I331" s="5"/>
      <c r="J331" s="5"/>
      <c r="K331" s="5"/>
      <c r="L331" s="5"/>
      <c r="M331" s="5"/>
      <c r="N331" s="5"/>
      <c r="O331" s="5"/>
      <c r="P331" s="5"/>
      <c r="Q331" s="4"/>
    </row>
    <row r="332" spans="1:17" ht="15.75" x14ac:dyDescent="0.25">
      <c r="A332" s="4"/>
      <c r="B332" s="5"/>
      <c r="C332" s="5"/>
      <c r="D332" s="6"/>
      <c r="E332" s="6"/>
      <c r="F332" s="6"/>
      <c r="G332" s="6"/>
      <c r="H332" s="6"/>
      <c r="I332" s="6"/>
      <c r="J332" s="6"/>
      <c r="K332" s="6"/>
      <c r="L332" s="6"/>
      <c r="M332" s="5"/>
      <c r="N332" s="5"/>
      <c r="O332" s="5"/>
      <c r="P332" s="5"/>
      <c r="Q332" s="4"/>
    </row>
    <row r="333" spans="1:17" ht="15.75" x14ac:dyDescent="0.25">
      <c r="A333" s="4"/>
      <c r="B333" s="5"/>
      <c r="C333" s="5"/>
      <c r="D333" s="6"/>
      <c r="E333" s="6"/>
      <c r="F333" s="6"/>
      <c r="G333" s="6"/>
      <c r="H333" s="6"/>
      <c r="I333" s="6"/>
      <c r="J333" s="6"/>
      <c r="K333" s="6"/>
      <c r="L333" s="6"/>
      <c r="M333" s="5"/>
      <c r="N333" s="5"/>
      <c r="O333" s="5"/>
      <c r="P333" s="5"/>
      <c r="Q333" s="4"/>
    </row>
    <row r="334" spans="1:17" ht="15.75" x14ac:dyDescent="0.25">
      <c r="A334" s="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4"/>
      <c r="Q334" s="4"/>
    </row>
    <row r="335" spans="1:17" ht="15.75" x14ac:dyDescent="0.25">
      <c r="A335" s="60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6"/>
      <c r="Q335" s="60"/>
    </row>
    <row r="336" spans="1:17" ht="15.75" x14ac:dyDescent="0.25">
      <c r="A336" s="60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6"/>
      <c r="Q336" s="60"/>
    </row>
    <row r="337" spans="1:17" ht="15.75" x14ac:dyDescent="0.25">
      <c r="A337" s="60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6"/>
      <c r="Q337" s="60"/>
    </row>
    <row r="338" spans="1:17" ht="15.75" x14ac:dyDescent="0.25">
      <c r="A338" s="60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6"/>
      <c r="Q338" s="60"/>
    </row>
    <row r="339" spans="1:17" ht="15.75" x14ac:dyDescent="0.25">
      <c r="A339" s="60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6"/>
      <c r="Q339" s="60"/>
    </row>
    <row r="340" spans="1:17" ht="15.75" x14ac:dyDescent="0.25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  <c r="O340" s="60"/>
      <c r="P340" s="60"/>
      <c r="Q340" s="60"/>
    </row>
    <row r="341" spans="1:17" x14ac:dyDescent="0.25">
      <c r="A341" s="9"/>
      <c r="B341" s="9"/>
      <c r="C341" s="9"/>
    </row>
    <row r="342" spans="1:17" x14ac:dyDescent="0.25">
      <c r="A342" s="9"/>
      <c r="B342" s="9"/>
      <c r="C342" s="9"/>
    </row>
    <row r="343" spans="1:17" x14ac:dyDescent="0.25">
      <c r="A343" s="9"/>
      <c r="B343" s="9"/>
      <c r="C343" s="9"/>
    </row>
    <row r="344" spans="1:17" x14ac:dyDescent="0.25">
      <c r="A344" s="9"/>
      <c r="B344" s="9"/>
      <c r="C344" s="9"/>
    </row>
    <row r="345" spans="1:17" x14ac:dyDescent="0.25">
      <c r="A345" s="9"/>
      <c r="B345" s="9"/>
      <c r="C345" s="9"/>
    </row>
    <row r="346" spans="1:17" x14ac:dyDescent="0.25">
      <c r="A346" s="9"/>
      <c r="B346" s="9"/>
      <c r="C346" s="9"/>
    </row>
    <row r="347" spans="1:17" x14ac:dyDescent="0.25">
      <c r="A347" s="9"/>
      <c r="B347" s="9"/>
      <c r="C347" s="9"/>
    </row>
  </sheetData>
  <mergeCells count="110">
    <mergeCell ref="J57:L57"/>
    <mergeCell ref="J58:L58"/>
    <mergeCell ref="J59:L59"/>
    <mergeCell ref="J60:L60"/>
    <mergeCell ref="E158:H158"/>
    <mergeCell ref="D183:J183"/>
    <mergeCell ref="E184:H184"/>
    <mergeCell ref="E253:F253"/>
    <mergeCell ref="E254:F254"/>
    <mergeCell ref="E242:F242"/>
    <mergeCell ref="E186:H186"/>
    <mergeCell ref="D237:G237"/>
    <mergeCell ref="E185:H185"/>
    <mergeCell ref="E187:H187"/>
    <mergeCell ref="D210:J210"/>
    <mergeCell ref="I245:J245"/>
    <mergeCell ref="E248:F248"/>
    <mergeCell ref="E249:F249"/>
    <mergeCell ref="E250:F250"/>
    <mergeCell ref="E251:F251"/>
    <mergeCell ref="E243:F243"/>
    <mergeCell ref="E244:F244"/>
    <mergeCell ref="E245:F245"/>
    <mergeCell ref="E246:F246"/>
    <mergeCell ref="B13:O13"/>
    <mergeCell ref="B14:O14"/>
    <mergeCell ref="D43:M43"/>
    <mergeCell ref="C20:F20"/>
    <mergeCell ref="H20:L20"/>
    <mergeCell ref="J53:L53"/>
    <mergeCell ref="J54:L54"/>
    <mergeCell ref="J55:L55"/>
    <mergeCell ref="J56:L56"/>
    <mergeCell ref="J44:L44"/>
    <mergeCell ref="J45:L45"/>
    <mergeCell ref="J46:L46"/>
    <mergeCell ref="J47:L47"/>
    <mergeCell ref="J48:L48"/>
    <mergeCell ref="J49:L49"/>
    <mergeCell ref="J50:L50"/>
    <mergeCell ref="J51:L51"/>
    <mergeCell ref="J52:L52"/>
    <mergeCell ref="B301:O301"/>
    <mergeCell ref="E252:F252"/>
    <mergeCell ref="E289:F289"/>
    <mergeCell ref="E290:F290"/>
    <mergeCell ref="E291:F291"/>
    <mergeCell ref="E292:F292"/>
    <mergeCell ref="E259:F259"/>
    <mergeCell ref="E260:F260"/>
    <mergeCell ref="E261:F261"/>
    <mergeCell ref="E262:F262"/>
    <mergeCell ref="E263:F263"/>
    <mergeCell ref="E264:F264"/>
    <mergeCell ref="E265:F265"/>
    <mergeCell ref="E266:F266"/>
    <mergeCell ref="E267:F267"/>
    <mergeCell ref="E268:F268"/>
    <mergeCell ref="E274:F274"/>
    <mergeCell ref="E275:F275"/>
    <mergeCell ref="E276:F276"/>
    <mergeCell ref="E277:F277"/>
    <mergeCell ref="E278:F278"/>
    <mergeCell ref="E269:F269"/>
    <mergeCell ref="E270:F270"/>
    <mergeCell ref="E298:F298"/>
    <mergeCell ref="E300:F300"/>
    <mergeCell ref="E279:F279"/>
    <mergeCell ref="E293:F293"/>
    <mergeCell ref="E294:F294"/>
    <mergeCell ref="E295:F295"/>
    <mergeCell ref="E280:F280"/>
    <mergeCell ref="E281:F281"/>
    <mergeCell ref="E282:F282"/>
    <mergeCell ref="E283:F283"/>
    <mergeCell ref="E284:F284"/>
    <mergeCell ref="E285:F285"/>
    <mergeCell ref="E286:F286"/>
    <mergeCell ref="E287:F287"/>
    <mergeCell ref="E297:F297"/>
    <mergeCell ref="E296:F296"/>
    <mergeCell ref="E299:F299"/>
    <mergeCell ref="E288:F288"/>
    <mergeCell ref="E271:F271"/>
    <mergeCell ref="E272:F272"/>
    <mergeCell ref="E273:F273"/>
    <mergeCell ref="E247:F247"/>
    <mergeCell ref="E238:F238"/>
    <mergeCell ref="E239:F239"/>
    <mergeCell ref="E240:F240"/>
    <mergeCell ref="E241:F241"/>
    <mergeCell ref="E156:H156"/>
    <mergeCell ref="E157:H157"/>
    <mergeCell ref="E255:F255"/>
    <mergeCell ref="E256:F256"/>
    <mergeCell ref="E257:F257"/>
    <mergeCell ref="E258:F258"/>
    <mergeCell ref="E143:I143"/>
    <mergeCell ref="E147:J147"/>
    <mergeCell ref="E148:I148"/>
    <mergeCell ref="D154:J154"/>
    <mergeCell ref="E155:H155"/>
    <mergeCell ref="J61:L61"/>
    <mergeCell ref="E142:J142"/>
    <mergeCell ref="D95:J95"/>
    <mergeCell ref="D105:J105"/>
    <mergeCell ref="E132:J132"/>
    <mergeCell ref="E133:I133"/>
    <mergeCell ref="E137:J137"/>
    <mergeCell ref="E138:I138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Diciembre 2018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Sergio Javier Cisneros Bello</cp:lastModifiedBy>
  <dcterms:created xsi:type="dcterms:W3CDTF">2016-07-14T16:59:51Z</dcterms:created>
  <dcterms:modified xsi:type="dcterms:W3CDTF">2019-01-17T16:33:28Z</dcterms:modified>
</cp:coreProperties>
</file>