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Estadísticas Enero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<sst xmlns="http://schemas.openxmlformats.org/spreadsheetml/2006/main" count="61" uniqueCount="50">
  <si>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</si>
  <si>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</si>
  <si>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</si>
  <si>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</si>
  <si>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</si>
  <si>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</si>
  <si>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</si>
  <si>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</si>
  <si>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</si>
  <si>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</si>
  <si>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</si>
  <si>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</si>
  <si>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</si>
  <si>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</si>
  <si>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</si>
  <si>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</si>
  <si>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</si>
  <si>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</si>
  <si>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</si>
  <si>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</si>
  <si>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</si>
  <si>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</si>
  <si>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</si>
  <si>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</si>
  <si>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</si>
  <si>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</si>
  <si>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</si>
  <si>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</si>
  <si>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</si>
  <si>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</si>
  <si>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</si>
  <si>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Dirección General</t>
  </si>
  <si>
    <t>Departamento de Planeación</t>
  </si>
  <si>
    <t>Comunicación Social</t>
  </si>
  <si>
    <t>Contraloría Interna</t>
  </si>
  <si>
    <t>Departamento de Compras</t>
  </si>
  <si>
    <t>Departamento de Tesorería y Contabilidad</t>
  </si>
  <si>
    <t>Departamento de Recursos Humanos</t>
  </si>
  <si>
    <t>Departamento de Informática</t>
  </si>
  <si>
    <t>Dirección Operativa</t>
  </si>
  <si>
    <t>Mercadotecnia y Vinculación Institucional</t>
  </si>
  <si>
    <t>Dirección Ejecutiva Administrativa y Financiera</t>
  </si>
  <si>
    <t>Dirección de Unidades y Campos Deportivos</t>
  </si>
  <si>
    <t>Dirección Jurídica</t>
  </si>
  <si>
    <t>Dirección de Recreación y Deporte</t>
  </si>
  <si>
    <t>Unidad de Transparencia</t>
  </si>
  <si>
    <t>UNIDAD DE TRANSPARENCIA CONSEJO MUNICIPAL DEL DEPORTE DE ZAPOPAN, JALISCO</t>
  </si>
  <si>
    <t>Secretario de la Comisión Atletica de Box y Lucha de Zapopan</t>
  </si>
  <si>
    <t>Departamento de Ligas Deportivas y Escuelas por Convenio</t>
  </si>
  <si>
    <t>INFORMACIÓN ESTADÍSTICA ENERO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</si>
</sst>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parajita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0"/>
      <color indexed="13"/>
      <name val="Calibri"/>
      <family val="0"/>
    </font>
    <font>
      <b/>
      <sz val="18"/>
      <color indexed="8"/>
      <name val="Calibri"/>
      <family val="0"/>
    </font>
    <font>
      <sz val="10"/>
      <color indexed="56"/>
      <name val="Calibri"/>
      <family val="0"/>
    </font>
    <font>
      <b/>
      <sz val="10"/>
      <color indexed="8"/>
      <name val="Calibri"/>
      <family val="0"/>
    </font>
    <font>
      <b/>
      <sz val="10"/>
      <color indexed="59"/>
      <name val="Calibri"/>
      <family val="0"/>
    </font>
    <font>
      <b/>
      <sz val="10"/>
      <color indexed="16"/>
      <name val="Calibri"/>
      <family val="0"/>
    </font>
    <font>
      <sz val="10"/>
      <color indexed="25"/>
      <name val="Calibri"/>
      <family val="0"/>
    </font>
    <font>
      <b/>
      <sz val="10"/>
      <color indexed="25"/>
      <name val="Calibri"/>
      <family val="0"/>
    </font>
    <font>
      <b/>
      <sz val="12"/>
      <color indexed="16"/>
      <name val="Calibri"/>
      <family val="0"/>
    </font>
    <font>
      <sz val="10"/>
      <color indexed="16"/>
      <name val="Calibri"/>
      <family val="0"/>
    </font>
    <font>
      <sz val="10"/>
      <color indexed="60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65" fillId="37" borderId="12" xfId="0" applyFont="1" applyFill="1" applyBorder="1" applyAlignment="1">
      <alignment horizontal="center"/>
    </xf>
    <xf numFmtId="9" fontId="65" fillId="37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6" fillId="33" borderId="0" xfId="0" applyFont="1" applyFill="1" applyAlignment="1">
      <alignment/>
    </xf>
    <xf numFmtId="0" fontId="66" fillId="36" borderId="0" xfId="0" applyFont="1" applyFill="1" applyAlignment="1">
      <alignment/>
    </xf>
    <xf numFmtId="0" fontId="66" fillId="0" borderId="0" xfId="0" applyFont="1" applyAlignment="1">
      <alignment/>
    </xf>
    <xf numFmtId="9" fontId="0" fillId="37" borderId="13" xfId="68" applyFont="1" applyFill="1" applyBorder="1" applyAlignment="1">
      <alignment wrapText="1"/>
    </xf>
    <xf numFmtId="0" fontId="65" fillId="37" borderId="12" xfId="0" applyFont="1" applyFill="1" applyBorder="1" applyAlignment="1">
      <alignment/>
    </xf>
    <xf numFmtId="9" fontId="65" fillId="37" borderId="12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64" fillId="37" borderId="12" xfId="0" applyFont="1" applyFill="1" applyBorder="1" applyAlignment="1">
      <alignment/>
    </xf>
    <xf numFmtId="0" fontId="0" fillId="37" borderId="15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7" borderId="16" xfId="0" applyFill="1" applyBorder="1" applyAlignment="1">
      <alignment horizontal="center" wrapText="1"/>
    </xf>
    <xf numFmtId="9" fontId="0" fillId="37" borderId="17" xfId="68" applyFont="1" applyFill="1" applyBorder="1" applyAlignment="1">
      <alignment horizontal="right" wrapText="1"/>
    </xf>
    <xf numFmtId="9" fontId="0" fillId="37" borderId="13" xfId="68" applyFont="1" applyFill="1" applyBorder="1" applyAlignment="1">
      <alignment horizontal="right" wrapText="1"/>
    </xf>
    <xf numFmtId="9" fontId="0" fillId="37" borderId="12" xfId="68" applyFont="1" applyFill="1" applyBorder="1" applyAlignment="1">
      <alignment horizontal="right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66" fillId="36" borderId="0" xfId="0" applyFont="1" applyFill="1" applyBorder="1" applyAlignment="1">
      <alignment horizontal="left" wrapText="1"/>
    </xf>
    <xf numFmtId="9" fontId="65" fillId="37" borderId="12" xfId="68" applyFont="1" applyFill="1" applyBorder="1" applyAlignment="1">
      <alignment horizontal="right" wrapText="1"/>
    </xf>
    <xf numFmtId="0" fontId="64" fillId="36" borderId="0" xfId="0" applyFont="1" applyFill="1" applyAlignment="1">
      <alignment horizontal="center"/>
    </xf>
    <xf numFmtId="9" fontId="0" fillId="37" borderId="17" xfId="68" applyFont="1" applyFill="1" applyBorder="1" applyAlignment="1">
      <alignment wrapText="1"/>
    </xf>
    <xf numFmtId="9" fontId="0" fillId="37" borderId="12" xfId="68" applyFont="1" applyFill="1" applyBorder="1" applyAlignment="1">
      <alignment wrapText="1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64" fillId="36" borderId="0" xfId="0" applyFont="1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/>
    </xf>
    <xf numFmtId="0" fontId="3" fillId="36" borderId="0" xfId="58" applyFill="1" applyBorder="1" applyAlignment="1">
      <alignment horizontal="center"/>
      <protection/>
    </xf>
    <xf numFmtId="0" fontId="65" fillId="33" borderId="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65" fillId="35" borderId="20" xfId="0" applyFont="1" applyFill="1" applyBorder="1" applyAlignment="1">
      <alignment horizontal="center" vertical="center" wrapText="1"/>
    </xf>
    <xf numFmtId="0" fontId="3" fillId="37" borderId="12" xfId="58" applyFont="1" applyFill="1" applyBorder="1" applyAlignment="1">
      <alignment horizontal="center"/>
      <protection/>
    </xf>
    <xf numFmtId="0" fontId="65" fillId="37" borderId="12" xfId="0" applyFont="1" applyFill="1" applyBorder="1" applyAlignment="1">
      <alignment/>
    </xf>
    <xf numFmtId="9" fontId="0" fillId="36" borderId="0" xfId="68" applyFont="1" applyFill="1" applyBorder="1" applyAlignment="1">
      <alignment wrapText="1"/>
    </xf>
    <xf numFmtId="9" fontId="65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5" fillId="36" borderId="0" xfId="0" applyFont="1" applyFill="1" applyBorder="1" applyAlignment="1">
      <alignment horizontal="center"/>
    </xf>
    <xf numFmtId="0" fontId="67" fillId="36" borderId="0" xfId="0" applyFont="1" applyFill="1" applyBorder="1" applyAlignment="1">
      <alignment horizontal="center" vertical="center"/>
    </xf>
    <xf numFmtId="9" fontId="0" fillId="36" borderId="0" xfId="68" applyFont="1" applyFill="1" applyBorder="1" applyAlignment="1">
      <alignment horizontal="right" wrapText="1"/>
    </xf>
    <xf numFmtId="9" fontId="65" fillId="36" borderId="0" xfId="68" applyFont="1" applyFill="1" applyBorder="1" applyAlignment="1">
      <alignment horizontal="right" wrapText="1"/>
    </xf>
    <xf numFmtId="0" fontId="67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7" borderId="21" xfId="0" applyFill="1" applyBorder="1" applyAlignment="1">
      <alignment horizontal="center"/>
    </xf>
    <xf numFmtId="0" fontId="65" fillId="2" borderId="12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68" fillId="36" borderId="0" xfId="0" applyFont="1" applyFill="1" applyBorder="1" applyAlignment="1">
      <alignment vertical="center" wrapText="1"/>
    </xf>
    <xf numFmtId="0" fontId="68" fillId="35" borderId="12" xfId="0" applyFont="1" applyFill="1" applyBorder="1" applyAlignment="1">
      <alignment horizontal="center" vertical="center"/>
    </xf>
    <xf numFmtId="0" fontId="68" fillId="35" borderId="23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center" vertical="center" wrapText="1"/>
    </xf>
    <xf numFmtId="0" fontId="69" fillId="36" borderId="0" xfId="0" applyFont="1" applyFill="1" applyAlignment="1">
      <alignment horizontal="center" vertical="center"/>
    </xf>
    <xf numFmtId="0" fontId="69" fillId="37" borderId="12" xfId="0" applyFont="1" applyFill="1" applyBorder="1" applyAlignment="1">
      <alignment horizontal="center"/>
    </xf>
    <xf numFmtId="0" fontId="68" fillId="37" borderId="12" xfId="0" applyFont="1" applyFill="1" applyBorder="1" applyAlignment="1">
      <alignment horizontal="center"/>
    </xf>
    <xf numFmtId="0" fontId="69" fillId="36" borderId="0" xfId="0" applyFont="1" applyFill="1" applyAlignment="1">
      <alignment/>
    </xf>
    <xf numFmtId="9" fontId="69" fillId="37" borderId="12" xfId="68" applyFont="1" applyFill="1" applyBorder="1" applyAlignment="1">
      <alignment horizontal="center"/>
    </xf>
    <xf numFmtId="9" fontId="69" fillId="37" borderId="23" xfId="68" applyFont="1" applyFill="1" applyBorder="1" applyAlignment="1">
      <alignment horizontal="center" vertical="center"/>
    </xf>
    <xf numFmtId="9" fontId="69" fillId="37" borderId="23" xfId="68" applyFont="1" applyFill="1" applyBorder="1" applyAlignment="1">
      <alignment horizontal="center"/>
    </xf>
    <xf numFmtId="9" fontId="68" fillId="37" borderId="12" xfId="0" applyNumberFormat="1" applyFont="1" applyFill="1" applyBorder="1" applyAlignment="1">
      <alignment horizontal="center"/>
    </xf>
    <xf numFmtId="0" fontId="69" fillId="37" borderId="24" xfId="0" applyFont="1" applyFill="1" applyBorder="1" applyAlignment="1">
      <alignment horizontal="center"/>
    </xf>
    <xf numFmtId="0" fontId="7" fillId="37" borderId="25" xfId="58" applyFont="1" applyFill="1" applyBorder="1" applyAlignment="1">
      <alignment/>
      <protection/>
    </xf>
    <xf numFmtId="0" fontId="7" fillId="37" borderId="26" xfId="58" applyFont="1" applyFill="1" applyBorder="1" applyAlignment="1">
      <alignment/>
      <protection/>
    </xf>
    <xf numFmtId="0" fontId="7" fillId="37" borderId="11" xfId="58" applyFont="1" applyFill="1" applyBorder="1" applyAlignment="1">
      <alignment/>
      <protection/>
    </xf>
    <xf numFmtId="9" fontId="69" fillId="37" borderId="24" xfId="68" applyFont="1" applyFill="1" applyBorder="1" applyAlignment="1">
      <alignment horizontal="center"/>
    </xf>
    <xf numFmtId="0" fontId="7" fillId="37" borderId="23" xfId="58" applyFont="1" applyFill="1" applyBorder="1" applyAlignment="1">
      <alignment/>
      <protection/>
    </xf>
    <xf numFmtId="0" fontId="7" fillId="37" borderId="19" xfId="58" applyFont="1" applyFill="1" applyBorder="1" applyAlignment="1">
      <alignment/>
      <protection/>
    </xf>
    <xf numFmtId="0" fontId="7" fillId="37" borderId="20" xfId="58" applyFont="1" applyFill="1" applyBorder="1" applyAlignment="1">
      <alignment/>
      <protection/>
    </xf>
    <xf numFmtId="0" fontId="7" fillId="37" borderId="27" xfId="58" applyFont="1" applyFill="1" applyBorder="1" applyAlignment="1">
      <alignment/>
      <protection/>
    </xf>
    <xf numFmtId="0" fontId="7" fillId="37" borderId="27" xfId="58" applyFont="1" applyFill="1" applyBorder="1" applyAlignment="1">
      <alignment horizontal="left"/>
      <protection/>
    </xf>
    <xf numFmtId="0" fontId="7" fillId="37" borderId="10" xfId="58" applyFont="1" applyFill="1" applyBorder="1" applyAlignment="1">
      <alignment horizontal="left"/>
      <protection/>
    </xf>
    <xf numFmtId="0" fontId="8" fillId="37" borderId="27" xfId="58" applyFont="1" applyFill="1" applyBorder="1" applyAlignment="1">
      <alignment/>
      <protection/>
    </xf>
    <xf numFmtId="0" fontId="70" fillId="37" borderId="23" xfId="0" applyFont="1" applyFill="1" applyBorder="1" applyAlignment="1">
      <alignment/>
    </xf>
    <xf numFmtId="0" fontId="70" fillId="37" borderId="19" xfId="0" applyFont="1" applyFill="1" applyBorder="1" applyAlignment="1">
      <alignment/>
    </xf>
    <xf numFmtId="0" fontId="71" fillId="37" borderId="19" xfId="0" applyFont="1" applyFill="1" applyBorder="1" applyAlignment="1">
      <alignment/>
    </xf>
    <xf numFmtId="0" fontId="70" fillId="37" borderId="12" xfId="0" applyFont="1" applyFill="1" applyBorder="1" applyAlignment="1">
      <alignment horizontal="center"/>
    </xf>
    <xf numFmtId="9" fontId="71" fillId="37" borderId="17" xfId="68" applyFont="1" applyFill="1" applyBorder="1" applyAlignment="1">
      <alignment wrapText="1"/>
    </xf>
    <xf numFmtId="0" fontId="6" fillId="37" borderId="23" xfId="58" applyFont="1" applyFill="1" applyBorder="1">
      <alignment/>
      <protection/>
    </xf>
    <xf numFmtId="0" fontId="6" fillId="37" borderId="19" xfId="58" applyFont="1" applyFill="1" applyBorder="1">
      <alignment/>
      <protection/>
    </xf>
    <xf numFmtId="0" fontId="6" fillId="37" borderId="12" xfId="58" applyFont="1" applyFill="1" applyBorder="1" applyAlignment="1">
      <alignment horizontal="center"/>
      <protection/>
    </xf>
    <xf numFmtId="9" fontId="71" fillId="37" borderId="20" xfId="68" applyFont="1" applyFill="1" applyBorder="1" applyAlignment="1">
      <alignment wrapText="1"/>
    </xf>
    <xf numFmtId="0" fontId="71" fillId="0" borderId="0" xfId="0" applyFont="1" applyAlignment="1">
      <alignment/>
    </xf>
    <xf numFmtId="0" fontId="71" fillId="36" borderId="0" xfId="0" applyFont="1" applyFill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 horizontal="right"/>
    </xf>
    <xf numFmtId="0" fontId="73" fillId="37" borderId="12" xfId="0" applyFont="1" applyFill="1" applyBorder="1" applyAlignment="1">
      <alignment wrapText="1"/>
    </xf>
    <xf numFmtId="0" fontId="73" fillId="37" borderId="12" xfId="0" applyFont="1" applyFill="1" applyBorder="1" applyAlignment="1">
      <alignment horizontal="center"/>
    </xf>
    <xf numFmtId="9" fontId="73" fillId="37" borderId="12" xfId="0" applyNumberFormat="1" applyFont="1" applyFill="1" applyBorder="1" applyAlignment="1">
      <alignment/>
    </xf>
    <xf numFmtId="0" fontId="71" fillId="36" borderId="0" xfId="0" applyFont="1" applyFill="1" applyAlignment="1">
      <alignment wrapText="1"/>
    </xf>
    <xf numFmtId="0" fontId="71" fillId="37" borderId="28" xfId="0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3" fillId="37" borderId="29" xfId="58" applyFont="1" applyFill="1" applyBorder="1" applyAlignment="1">
      <alignment horizontal="left" wrapText="1"/>
      <protection/>
    </xf>
    <xf numFmtId="0" fontId="3" fillId="37" borderId="0" xfId="58" applyFont="1" applyFill="1" applyBorder="1" applyAlignment="1">
      <alignment horizontal="left" wrapText="1"/>
      <protection/>
    </xf>
    <xf numFmtId="9" fontId="69" fillId="37" borderId="0" xfId="68" applyFont="1" applyFill="1" applyBorder="1" applyAlignment="1">
      <alignment horizontal="center"/>
    </xf>
    <xf numFmtId="9" fontId="69" fillId="37" borderId="0" xfId="68" applyFont="1" applyFill="1" applyBorder="1" applyAlignment="1">
      <alignment horizontal="center" vertical="center"/>
    </xf>
    <xf numFmtId="9" fontId="68" fillId="37" borderId="0" xfId="0" applyNumberFormat="1" applyFont="1" applyFill="1" applyBorder="1" applyAlignment="1">
      <alignment horizontal="center"/>
    </xf>
    <xf numFmtId="0" fontId="0" fillId="36" borderId="0" xfId="0" applyFill="1" applyAlignment="1">
      <alignment vertical="top"/>
    </xf>
    <xf numFmtId="0" fontId="69" fillId="37" borderId="23" xfId="0" applyFont="1" applyFill="1" applyBorder="1" applyAlignment="1">
      <alignment horizontal="center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0" fillId="37" borderId="23" xfId="0" applyFill="1" applyBorder="1" applyAlignment="1">
      <alignment horizontal="center" wrapText="1"/>
    </xf>
    <xf numFmtId="0" fontId="3" fillId="36" borderId="0" xfId="58" applyFont="1" applyFill="1" applyBorder="1" applyAlignment="1">
      <alignment horizontal="left" wrapText="1"/>
      <protection/>
    </xf>
    <xf numFmtId="0" fontId="67" fillId="36" borderId="0" xfId="0" applyFont="1" applyFill="1" applyBorder="1" applyAlignment="1">
      <alignment horizontal="center" vertical="center" wrapText="1"/>
    </xf>
    <xf numFmtId="0" fontId="3" fillId="37" borderId="30" xfId="58" applyFont="1" applyFill="1" applyBorder="1" applyAlignment="1">
      <alignment horizontal="left" wrapText="1"/>
      <protection/>
    </xf>
    <xf numFmtId="0" fontId="3" fillId="37" borderId="31" xfId="58" applyFont="1" applyFill="1" applyBorder="1" applyAlignment="1">
      <alignment horizontal="left" wrapText="1"/>
      <protection/>
    </xf>
    <xf numFmtId="0" fontId="3" fillId="37" borderId="21" xfId="58" applyFont="1" applyFill="1" applyBorder="1" applyAlignment="1">
      <alignment horizontal="left" wrapText="1"/>
      <protection/>
    </xf>
    <xf numFmtId="0" fontId="65" fillId="35" borderId="23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 horizontal="center" vertical="center" wrapText="1"/>
    </xf>
    <xf numFmtId="0" fontId="69" fillId="37" borderId="23" xfId="0" applyFont="1" applyFill="1" applyBorder="1" applyAlignment="1">
      <alignment horizontal="center"/>
    </xf>
    <xf numFmtId="0" fontId="69" fillId="37" borderId="19" xfId="0" applyFont="1" applyFill="1" applyBorder="1" applyAlignment="1">
      <alignment horizontal="center"/>
    </xf>
    <xf numFmtId="0" fontId="69" fillId="37" borderId="20" xfId="0" applyFont="1" applyFill="1" applyBorder="1" applyAlignment="1">
      <alignment horizontal="center"/>
    </xf>
    <xf numFmtId="0" fontId="65" fillId="37" borderId="23" xfId="0" applyFont="1" applyFill="1" applyBorder="1" applyAlignment="1">
      <alignment horizontal="center"/>
    </xf>
    <xf numFmtId="0" fontId="65" fillId="37" borderId="19" xfId="0" applyFont="1" applyFill="1" applyBorder="1" applyAlignment="1">
      <alignment horizontal="center"/>
    </xf>
    <xf numFmtId="0" fontId="65" fillId="37" borderId="20" xfId="0" applyFont="1" applyFill="1" applyBorder="1" applyAlignment="1">
      <alignment horizontal="center"/>
    </xf>
    <xf numFmtId="0" fontId="0" fillId="37" borderId="18" xfId="0" applyFill="1" applyBorder="1" applyAlignment="1">
      <alignment horizontal="left" wrapText="1"/>
    </xf>
    <xf numFmtId="0" fontId="0" fillId="37" borderId="19" xfId="0" applyFill="1" applyBorder="1" applyAlignment="1">
      <alignment horizontal="left" wrapText="1"/>
    </xf>
    <xf numFmtId="0" fontId="0" fillId="37" borderId="20" xfId="0" applyFill="1" applyBorder="1" applyAlignment="1">
      <alignment horizontal="left" wrapText="1"/>
    </xf>
    <xf numFmtId="0" fontId="67" fillId="40" borderId="23" xfId="0" applyFont="1" applyFill="1" applyBorder="1" applyAlignment="1">
      <alignment horizontal="center" vertical="center"/>
    </xf>
    <xf numFmtId="0" fontId="67" fillId="40" borderId="19" xfId="0" applyFont="1" applyFill="1" applyBorder="1" applyAlignment="1">
      <alignment horizontal="center" vertical="center"/>
    </xf>
    <xf numFmtId="0" fontId="67" fillId="40" borderId="20" xfId="0" applyFont="1" applyFill="1" applyBorder="1" applyAlignment="1">
      <alignment horizontal="center" vertical="center"/>
    </xf>
    <xf numFmtId="0" fontId="4" fillId="37" borderId="23" xfId="58" applyFont="1" applyFill="1" applyBorder="1" applyAlignment="1">
      <alignment horizontal="center"/>
      <protection/>
    </xf>
    <xf numFmtId="0" fontId="4" fillId="37" borderId="20" xfId="58" applyFont="1" applyFill="1" applyBorder="1" applyAlignment="1">
      <alignment horizontal="center"/>
      <protection/>
    </xf>
    <xf numFmtId="0" fontId="67" fillId="40" borderId="23" xfId="0" applyFont="1" applyFill="1" applyBorder="1" applyAlignment="1">
      <alignment horizontal="center" vertical="center" wrapText="1"/>
    </xf>
    <xf numFmtId="0" fontId="67" fillId="40" borderId="19" xfId="0" applyFont="1" applyFill="1" applyBorder="1" applyAlignment="1">
      <alignment horizontal="center" vertical="center" wrapText="1"/>
    </xf>
    <xf numFmtId="0" fontId="67" fillId="40" borderId="20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wrapText="1"/>
    </xf>
    <xf numFmtId="0" fontId="0" fillId="37" borderId="19" xfId="0" applyFill="1" applyBorder="1" applyAlignment="1">
      <alignment horizontal="center" wrapText="1"/>
    </xf>
    <xf numFmtId="0" fontId="0" fillId="37" borderId="32" xfId="0" applyFill="1" applyBorder="1" applyAlignment="1">
      <alignment horizontal="center" wrapText="1"/>
    </xf>
    <xf numFmtId="0" fontId="3" fillId="36" borderId="0" xfId="58" applyFont="1" applyFill="1" applyBorder="1" applyAlignment="1">
      <alignment horizontal="left" wrapText="1"/>
      <protection/>
    </xf>
    <xf numFmtId="0" fontId="67" fillId="40" borderId="33" xfId="0" applyFont="1" applyFill="1" applyBorder="1" applyAlignment="1">
      <alignment horizontal="center" vertical="center"/>
    </xf>
    <xf numFmtId="0" fontId="67" fillId="40" borderId="27" xfId="0" applyFont="1" applyFill="1" applyBorder="1" applyAlignment="1">
      <alignment horizontal="center" vertical="center"/>
    </xf>
    <xf numFmtId="0" fontId="67" fillId="40" borderId="1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vertical="center"/>
    </xf>
    <xf numFmtId="0" fontId="5" fillId="35" borderId="25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vertical="center"/>
    </xf>
    <xf numFmtId="0" fontId="67" fillId="40" borderId="21" xfId="0" applyFont="1" applyFill="1" applyBorder="1" applyAlignment="1">
      <alignment horizontal="center" vertical="center" wrapText="1"/>
    </xf>
    <xf numFmtId="0" fontId="68" fillId="40" borderId="23" xfId="0" applyFont="1" applyFill="1" applyBorder="1" applyAlignment="1">
      <alignment horizontal="center" vertical="center" wrapText="1"/>
    </xf>
    <xf numFmtId="0" fontId="68" fillId="40" borderId="19" xfId="0" applyFont="1" applyFill="1" applyBorder="1" applyAlignment="1">
      <alignment horizontal="center" vertical="center" wrapText="1"/>
    </xf>
    <xf numFmtId="0" fontId="68" fillId="40" borderId="20" xfId="0" applyFont="1" applyFill="1" applyBorder="1" applyAlignment="1">
      <alignment horizontal="center" vertical="center" wrapText="1"/>
    </xf>
    <xf numFmtId="0" fontId="69" fillId="37" borderId="25" xfId="0" applyFont="1" applyFill="1" applyBorder="1" applyAlignment="1">
      <alignment horizontal="center"/>
    </xf>
    <xf numFmtId="0" fontId="69" fillId="37" borderId="26" xfId="0" applyFont="1" applyFill="1" applyBorder="1" applyAlignment="1">
      <alignment horizontal="center"/>
    </xf>
    <xf numFmtId="0" fontId="69" fillId="37" borderId="11" xfId="0" applyFont="1" applyFill="1" applyBorder="1" applyAlignment="1">
      <alignment horizontal="center"/>
    </xf>
    <xf numFmtId="0" fontId="75" fillId="40" borderId="33" xfId="0" applyFont="1" applyFill="1" applyBorder="1" applyAlignment="1">
      <alignment horizontal="center" vertical="center" wrapText="1"/>
    </xf>
    <xf numFmtId="0" fontId="75" fillId="40" borderId="27" xfId="0" applyFont="1" applyFill="1" applyBorder="1" applyAlignment="1">
      <alignment horizontal="center" vertical="center" wrapText="1"/>
    </xf>
    <xf numFmtId="0" fontId="75" fillId="40" borderId="10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 wrapText="1"/>
    </xf>
    <xf numFmtId="0" fontId="6" fillId="37" borderId="23" xfId="58" applyFont="1" applyFill="1" applyBorder="1" applyAlignment="1">
      <alignment horizontal="left" vertical="center" wrapText="1"/>
      <protection/>
    </xf>
    <xf numFmtId="0" fontId="6" fillId="37" borderId="19" xfId="58" applyFont="1" applyFill="1" applyBorder="1" applyAlignment="1">
      <alignment horizontal="left" vertical="center" wrapText="1"/>
      <protection/>
    </xf>
    <xf numFmtId="0" fontId="6" fillId="37" borderId="20" xfId="58" applyFont="1" applyFill="1" applyBorder="1" applyAlignment="1">
      <alignment horizontal="left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45"/>
          <c:y val="0.212"/>
          <c:w val="0.96"/>
          <c:h val="0.75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ptCount val="2"/>
                <c:pt idx="0">
                  <c:v>0.6657223796033994</c:v>
                </c:pt>
                <c:pt idx="1">
                  <c:v>0.3314447592067989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41379956"/>
        <c:axId val="36875285"/>
      </c:bar3D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delete val="1"/>
        <c:majorTickMark val="out"/>
        <c:minorTickMark val="none"/>
        <c:tickLblPos val="none"/>
        <c:crossAx val="413799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6725"/>
          <c:y val="0.0105"/>
          <c:w val="0.463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SOLICITADO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625"/>
          <c:w val="0.98575"/>
          <c:h val="0.9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2019'!$D$99:$J$99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C8DA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2019'!$E$100:$E$104</c:f>
              <c:strCache/>
            </c:strRef>
          </c:cat>
          <c:val>
            <c:numRef>
              <c:f>'Estadísticas Enero 2019'!$G$100:$G$104</c:f>
              <c:numCache/>
            </c:numRef>
          </c:val>
          <c:shape val="cylinder"/>
        </c:ser>
        <c:ser>
          <c:idx val="1"/>
          <c:order val="1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2019'!$E$100:$E$104</c:f>
              <c:strCache/>
            </c:strRef>
          </c:cat>
          <c:val>
            <c:numRef>
              <c:f>'Estadísticas Enero 2019'!$H$100:$H$104</c:f>
              <c:numCache/>
            </c:numRef>
          </c:val>
          <c:shape val="cylinder"/>
        </c:ser>
        <c:ser>
          <c:idx val="2"/>
          <c:order val="2"/>
          <c:spPr>
            <a:solidFill>
              <a:srgbClr val="A9CEDC"/>
            </a:solidFill>
            <a:ln w="3175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2019'!$E$100:$E$104</c:f>
              <c:strCache/>
            </c:strRef>
          </c:cat>
          <c:val>
            <c:numRef>
              <c:f>'Estadísticas Enero 2019'!$I$100:$I$104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3442110"/>
        <c:axId val="34108079"/>
      </c:bar3D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delete val="1"/>
        <c:majorTickMark val="out"/>
        <c:minorTickMark val="none"/>
        <c:tickLblPos val="none"/>
        <c:crossAx val="634421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EB4E3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TIPO DE INFORMACIÓN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"/>
          <c:w val="0.9747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4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2019'!$F$166:$F$169</c:f>
              <c:numCache/>
            </c:numRef>
          </c:val>
          <c:shape val="cylinder"/>
        </c:ser>
        <c:ser>
          <c:idx val="1"/>
          <c:order val="1"/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2019'!$G$166:$G$169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2019'!$H$166:$H$169</c:f>
              <c:numCache/>
            </c:numRef>
          </c:val>
          <c:shape val="cylinder"/>
        </c:ser>
        <c:ser>
          <c:idx val="3"/>
          <c:order val="3"/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2019'!$I$166:$I$169</c:f>
              <c:numCache/>
            </c:numRef>
          </c:val>
          <c:shape val="cylinder"/>
        </c:ser>
        <c:ser>
          <c:idx val="4"/>
          <c:order val="4"/>
          <c:spPr>
            <a:solidFill>
              <a:srgbClr val="D1DEB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'Estadísticas Enero 2019'!$D$166:$E$169</c:f>
              <c:multiLvlStrCache/>
            </c:multiLvlStrRef>
          </c:cat>
          <c:val>
            <c:numRef>
              <c:f>'Estadísticas Enero 2019'!$J$166:$J$169</c:f>
              <c:numCache/>
            </c:numRef>
          </c:val>
          <c:shape val="cylinder"/>
        </c:ser>
        <c:overlap val="100"/>
        <c:gapWidth val="95"/>
        <c:shape val="cylinder"/>
        <c:axId val="38537256"/>
        <c:axId val="11290985"/>
      </c:bar3D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delete val="1"/>
        <c:majorTickMark val="out"/>
        <c:minorTickMark val="none"/>
        <c:tickLblPos val="none"/>
        <c:crossAx val="385372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BF1DE"/>
        </a:solidFill>
        <a:ln w="3175">
          <a:noFill/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NOTIFICACIÓN DE RESPUESTA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18425"/>
          <c:w val="0.96925"/>
          <c:h val="0.6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2019'!$F$219:$F$222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2019'!$G$219:$G$222</c:f>
              <c:numCache/>
            </c:numRef>
          </c:val>
          <c:shape val="cylinder"/>
        </c:ser>
        <c:ser>
          <c:idx val="2"/>
          <c:order val="2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2019'!$H$219:$H$222</c:f>
              <c:numCache/>
            </c:numRef>
          </c:val>
          <c:shape val="cylinder"/>
        </c:ser>
        <c:ser>
          <c:idx val="3"/>
          <c:order val="3"/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2019'!$E$219:$E$222</c:f>
              <c:strCache/>
            </c:strRef>
          </c:cat>
          <c:val>
            <c:numRef>
              <c:f>'Estadísticas Enero 2019'!$I$219:$I$222</c:f>
              <c:numCache/>
            </c:numRef>
          </c:val>
          <c:shape val="cylinder"/>
        </c:ser>
        <c:ser>
          <c:idx val="4"/>
          <c:order val="4"/>
          <c:spPr>
            <a:solidFill>
              <a:srgbClr val="E0BCB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2019'!$E$219:$E$222</c:f>
              <c:strCache/>
            </c:strRef>
          </c:cat>
          <c:val>
            <c:numRef>
              <c:f>'Estadísticas Enero 2019'!$J$219:$J$222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4510002"/>
        <c:axId val="42154563"/>
      </c:bar3D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delete val="1"/>
        <c:majorTickMark val="out"/>
        <c:minorTickMark val="none"/>
        <c:tickLblPos val="none"/>
        <c:crossAx val="34510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22225"/>
          <c:w val="0.95925"/>
          <c:h val="0.74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2019'!$C$18:$E$18</c:f>
              <c:strCache/>
            </c:strRef>
          </c:cat>
          <c:val>
            <c:numRef>
              <c:f>'Estadísticas Enero 2019'!$C$19:$E$19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2019'!$C$18:$E$18</c:f>
              <c:strCache/>
            </c:strRef>
          </c:cat>
          <c:val>
            <c:numRef>
              <c:f>'Estadísticas Enero 2019'!$C$20:$E$20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3846748"/>
        <c:axId val="59076413"/>
      </c:bar3D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</c:scaling>
        <c:axPos val="l"/>
        <c:delete val="1"/>
        <c:majorTickMark val="out"/>
        <c:minorTickMark val="none"/>
        <c:tickLblPos val="none"/>
        <c:crossAx val="43846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675"/>
          <c:w val="0.96025"/>
          <c:h val="0.76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2019'!$H$17:$O$17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2019'!$H$18:$K$18</c:f>
              <c:strCache/>
            </c:strRef>
          </c:cat>
          <c:val>
            <c:numRef>
              <c:f>'Estadísticas Enero 2019'!$H$19:$K$19</c:f>
              <c:numCache/>
            </c:numRef>
          </c:val>
          <c:shape val="cylinder"/>
        </c:ser>
        <c:ser>
          <c:idx val="1"/>
          <c:order val="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2019'!$H$18:$K$18</c:f>
              <c:strCache/>
            </c:strRef>
          </c:cat>
          <c:val>
            <c:numRef>
              <c:f>'Estadísticas Enero 2019'!$H$20:$K$20</c:f>
              <c:numCache/>
            </c:numRef>
          </c:val>
          <c:shape val="cylinder"/>
        </c:ser>
        <c:overlap val="100"/>
        <c:gapWidth val="95"/>
        <c:gapDepth val="95"/>
        <c:shape val="cylinder"/>
        <c:axId val="61925670"/>
        <c:axId val="20460119"/>
      </c:bar3D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delete val="1"/>
        <c:majorTickMark val="out"/>
        <c:minorTickMark val="none"/>
        <c:tickLblPos val="none"/>
        <c:crossAx val="619256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INFORMACIÓN POR TEMÁTICA</a:t>
            </a:r>
          </a:p>
        </c:rich>
      </c:tx>
      <c:layout>
        <c:manualLayout>
          <c:xMode val="factor"/>
          <c:yMode val="factor"/>
          <c:x val="-0.00075"/>
          <c:y val="-0.009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5825"/>
          <c:w val="0.984"/>
          <c:h val="0.80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27535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2019'!$G$194:$G$197</c:f>
              <c:numCache/>
            </c:numRef>
          </c:val>
          <c:shape val="cylinder"/>
        </c:ser>
        <c:ser>
          <c:idx val="1"/>
          <c:order val="1"/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2019'!$H$194:$H$197</c:f>
              <c:numCache/>
            </c:numRef>
          </c:val>
          <c:shape val="cylinder"/>
        </c:ser>
        <c:ser>
          <c:idx val="2"/>
          <c:order val="2"/>
          <c:spPr>
            <a:solidFill>
              <a:srgbClr val="F8AA7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2019'!$I$194:$I$197</c:f>
              <c:numCache/>
            </c:numRef>
          </c:val>
          <c:shape val="cylinder"/>
        </c:ser>
        <c:ser>
          <c:idx val="3"/>
          <c:order val="3"/>
          <c:spPr>
            <a:solidFill>
              <a:srgbClr val="FACBB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'Estadísticas Enero 2019'!$D$194:$E$197</c:f>
              <c:multiLvlStrCache/>
            </c:multiLvlStrRef>
          </c:cat>
          <c:val>
            <c:numRef>
              <c:f>'Estadísticas Enero 2019'!$J$194:$J$197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49923344"/>
        <c:axId val="46656913"/>
      </c:bar3D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delete val="1"/>
        <c:majorTickMark val="out"/>
        <c:minorTickMark val="none"/>
        <c:tickLblPos val="none"/>
        <c:crossAx val="499233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"/>
          <c:w val="0.96175"/>
          <c:h val="0.99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2019'!$E$243:$E$259</c:f>
              <c:strCache/>
            </c:strRef>
          </c:cat>
          <c:val>
            <c:numRef>
              <c:f>'Estadísticas Enero 2019'!$F$243:$F$259</c:f>
              <c:numCache/>
            </c:numRef>
          </c:val>
          <c:shape val="box"/>
        </c:ser>
        <c:ser>
          <c:idx val="1"/>
          <c:order val="1"/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2019'!$E$243:$E$259</c:f>
              <c:strCache/>
            </c:strRef>
          </c:cat>
          <c:val>
            <c:numRef>
              <c:f>'Estadísticas Enero 2019'!$G$243:$G$259</c:f>
              <c:numCache/>
            </c:numRef>
          </c:val>
          <c:shape val="box"/>
        </c:ser>
        <c:overlap val="100"/>
        <c:shape val="box"/>
        <c:axId val="17259034"/>
        <c:axId val="21113579"/>
      </c:bar3D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delete val="1"/>
        <c:majorTickMark val="out"/>
        <c:minorTickMark val="none"/>
        <c:tickLblPos val="none"/>
        <c:crossAx val="172590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575"/>
          <c:w val="0.9872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2019'!$F$48:$F$63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2019'!$G$48:$G$63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2019'!$H$48:$H$63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'Estadísticas Enero 2019'!$E$48:$E$63</c:f>
              <c:strCache/>
            </c:strRef>
          </c:cat>
          <c:val>
            <c:numRef>
              <c:f>'Estadísticas Enero 2019'!$I$48:$I$63</c:f>
              <c:numCache/>
            </c:numRef>
          </c:val>
          <c:shape val="box"/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Enero 2019'!$E$48:$E$63</c:f>
              <c:strCache/>
            </c:strRef>
          </c:cat>
          <c:val>
            <c:numRef>
              <c:f>'Estadísticas Enero 2019'!$J$48:$J$63</c:f>
              <c:numCache/>
            </c:numRef>
          </c:val>
          <c:shape val="box"/>
        </c:ser>
        <c:shape val="box"/>
        <c:axId val="55804484"/>
        <c:axId val="32478309"/>
      </c:bar3D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44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104775</xdr:rowOff>
    </xdr:from>
    <xdr:to>
      <xdr:col>6</xdr:col>
      <xdr:colOff>47625</xdr:colOff>
      <xdr:row>39</xdr:row>
      <xdr:rowOff>47625</xdr:rowOff>
    </xdr:to>
    <xdr:graphicFrame>
      <xdr:nvGraphicFramePr>
        <xdr:cNvPr id="1" name="2 Gráfico"/>
        <xdr:cNvGraphicFramePr/>
      </xdr:nvGraphicFramePr>
      <xdr:xfrm>
        <a:off x="695325" y="5648325"/>
        <a:ext cx="6391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107</xdr:row>
      <xdr:rowOff>66675</xdr:rowOff>
    </xdr:from>
    <xdr:to>
      <xdr:col>13</xdr:col>
      <xdr:colOff>142875</xdr:colOff>
      <xdr:row>137</xdr:row>
      <xdr:rowOff>9525</xdr:rowOff>
    </xdr:to>
    <xdr:graphicFrame>
      <xdr:nvGraphicFramePr>
        <xdr:cNvPr id="2" name="3 Gráfico"/>
        <xdr:cNvGraphicFramePr/>
      </xdr:nvGraphicFramePr>
      <xdr:xfrm>
        <a:off x="1400175" y="22231350"/>
        <a:ext cx="141446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172</xdr:row>
      <xdr:rowOff>190500</xdr:rowOff>
    </xdr:from>
    <xdr:to>
      <xdr:col>14</xdr:col>
      <xdr:colOff>123825</xdr:colOff>
      <xdr:row>191</xdr:row>
      <xdr:rowOff>0</xdr:rowOff>
    </xdr:to>
    <xdr:graphicFrame>
      <xdr:nvGraphicFramePr>
        <xdr:cNvPr id="3" name="4 Gráfico"/>
        <xdr:cNvGraphicFramePr/>
      </xdr:nvGraphicFramePr>
      <xdr:xfrm>
        <a:off x="1228725" y="35452050"/>
        <a:ext cx="151066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1400175</xdr:colOff>
      <xdr:row>224</xdr:row>
      <xdr:rowOff>38100</xdr:rowOff>
    </xdr:from>
    <xdr:to>
      <xdr:col>12</xdr:col>
      <xdr:colOff>1104900</xdr:colOff>
      <xdr:row>241</xdr:row>
      <xdr:rowOff>0</xdr:rowOff>
    </xdr:to>
    <xdr:graphicFrame>
      <xdr:nvGraphicFramePr>
        <xdr:cNvPr id="4" name="5 Gráfico"/>
        <xdr:cNvGraphicFramePr/>
      </xdr:nvGraphicFramePr>
      <xdr:xfrm>
        <a:off x="2085975" y="45577125"/>
        <a:ext cx="132302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24</xdr:row>
      <xdr:rowOff>19050</xdr:rowOff>
    </xdr:from>
    <xdr:to>
      <xdr:col>6</xdr:col>
      <xdr:colOff>314325</xdr:colOff>
      <xdr:row>39</xdr:row>
      <xdr:rowOff>47625</xdr:rowOff>
    </xdr:to>
    <xdr:graphicFrame>
      <xdr:nvGraphicFramePr>
        <xdr:cNvPr id="5" name="6 Gráfico"/>
        <xdr:cNvGraphicFramePr/>
      </xdr:nvGraphicFramePr>
      <xdr:xfrm>
        <a:off x="695325" y="5562600"/>
        <a:ext cx="66579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1381125</xdr:colOff>
      <xdr:row>24</xdr:row>
      <xdr:rowOff>47625</xdr:rowOff>
    </xdr:from>
    <xdr:to>
      <xdr:col>12</xdr:col>
      <xdr:colOff>800100</xdr:colOff>
      <xdr:row>39</xdr:row>
      <xdr:rowOff>47625</xdr:rowOff>
    </xdr:to>
    <xdr:graphicFrame>
      <xdr:nvGraphicFramePr>
        <xdr:cNvPr id="6" name="7 Gráfico"/>
        <xdr:cNvGraphicFramePr/>
      </xdr:nvGraphicFramePr>
      <xdr:xfrm>
        <a:off x="8420100" y="5591175"/>
        <a:ext cx="65913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199</xdr:row>
      <xdr:rowOff>133350</xdr:rowOff>
    </xdr:from>
    <xdr:to>
      <xdr:col>12</xdr:col>
      <xdr:colOff>314325</xdr:colOff>
      <xdr:row>216</xdr:row>
      <xdr:rowOff>38100</xdr:rowOff>
    </xdr:to>
    <xdr:graphicFrame>
      <xdr:nvGraphicFramePr>
        <xdr:cNvPr id="7" name="8 Gráfico"/>
        <xdr:cNvGraphicFramePr/>
      </xdr:nvGraphicFramePr>
      <xdr:xfrm>
        <a:off x="2162175" y="40728900"/>
        <a:ext cx="123634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76200</xdr:colOff>
      <xdr:row>262</xdr:row>
      <xdr:rowOff>0</xdr:rowOff>
    </xdr:from>
    <xdr:to>
      <xdr:col>14</xdr:col>
      <xdr:colOff>866775</xdr:colOff>
      <xdr:row>295</xdr:row>
      <xdr:rowOff>57150</xdr:rowOff>
    </xdr:to>
    <xdr:graphicFrame>
      <xdr:nvGraphicFramePr>
        <xdr:cNvPr id="8" name="9 Gráfico"/>
        <xdr:cNvGraphicFramePr/>
      </xdr:nvGraphicFramePr>
      <xdr:xfrm>
        <a:off x="314325" y="53406675"/>
        <a:ext cx="16764000" cy="650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419100</xdr:colOff>
      <xdr:row>66</xdr:row>
      <xdr:rowOff>0</xdr:rowOff>
    </xdr:from>
    <xdr:to>
      <xdr:col>14</xdr:col>
      <xdr:colOff>495300</xdr:colOff>
      <xdr:row>96</xdr:row>
      <xdr:rowOff>152400</xdr:rowOff>
    </xdr:to>
    <xdr:graphicFrame>
      <xdr:nvGraphicFramePr>
        <xdr:cNvPr id="9" name="13 Gráfico"/>
        <xdr:cNvGraphicFramePr/>
      </xdr:nvGraphicFramePr>
      <xdr:xfrm>
        <a:off x="657225" y="13944600"/>
        <a:ext cx="16049625" cy="586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12</xdr:col>
      <xdr:colOff>409575</xdr:colOff>
      <xdr:row>2</xdr:row>
      <xdr:rowOff>38100</xdr:rowOff>
    </xdr:from>
    <xdr:to>
      <xdr:col>13</xdr:col>
      <xdr:colOff>742950</xdr:colOff>
      <xdr:row>9</xdr:row>
      <xdr:rowOff>28575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20875" y="4191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523875</xdr:colOff>
      <xdr:row>10</xdr:row>
      <xdr:rowOff>180975</xdr:rowOff>
    </xdr:to>
    <xdr:pic>
      <xdr:nvPicPr>
        <xdr:cNvPr id="11" name="Picture 112" descr="Resultado de imagen para consejo municipal del depor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90500"/>
          <a:ext cx="3048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</v>
          </cell>
          <cell r="D25">
            <v>0.3314447592067989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9"/>
  <sheetViews>
    <sheetView tabSelected="1" zoomScale="88" zoomScaleNormal="88" zoomScalePageLayoutView="0" workbookViewId="0" topLeftCell="A1">
      <selection activeCell="F9" sqref="F9"/>
    </sheetView>
  </sheetViews>
  <sheetFormatPr defaultColWidth="11.421875" defaultRowHeight="15"/>
  <cols>
    <col min="1" max="1" width="3.57421875" style="0" customWidth="1"/>
    <col min="2" max="2" width="6.7109375" style="5" customWidth="1"/>
    <col min="3" max="3" width="22.140625" style="0" customWidth="1"/>
    <col min="4" max="4" width="15.7109375" style="0" customWidth="1"/>
    <col min="5" max="5" width="26.00390625" style="0" customWidth="1"/>
    <col min="6" max="6" width="31.421875" style="0" customWidth="1"/>
    <col min="7" max="7" width="26.421875" style="0" customWidth="1"/>
    <col min="8" max="8" width="17.421875" style="0" customWidth="1"/>
    <col min="9" max="9" width="19.140625" style="0" customWidth="1"/>
    <col min="10" max="10" width="15.8515625" style="0" customWidth="1"/>
    <col min="11" max="11" width="14.7109375" style="0" customWidth="1"/>
    <col min="12" max="12" width="14.00390625" style="0" customWidth="1"/>
    <col min="13" max="13" width="17.8515625" style="0" customWidth="1"/>
    <col min="14" max="14" width="12.140625" style="0" customWidth="1"/>
    <col min="15" max="15" width="14.140625" style="0" customWidth="1"/>
    <col min="16" max="16" width="2.57421875" style="0" hidden="1" customWidth="1"/>
    <col min="17" max="17" width="3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5">
      <c r="A4" s="1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47" t="s">
        <v>46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3"/>
      <c r="Q13" s="1"/>
    </row>
    <row r="14" spans="1:17" ht="43.5" customHeight="1" thickBot="1">
      <c r="A14" s="1"/>
      <c r="B14" s="149" t="s">
        <v>49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4"/>
      <c r="Q14" s="1"/>
    </row>
    <row r="15" spans="1:17" ht="1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5.75" thickBot="1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ht="20.25" customHeight="1" thickBot="1">
      <c r="A17" s="1"/>
      <c r="C17" s="152" t="s">
        <v>0</v>
      </c>
      <c r="D17" s="153"/>
      <c r="E17" s="153"/>
      <c r="F17" s="154"/>
      <c r="G17" s="62"/>
      <c r="H17" s="152" t="s">
        <v>1</v>
      </c>
      <c r="I17" s="153"/>
      <c r="J17" s="153"/>
      <c r="K17" s="153"/>
      <c r="L17" s="154"/>
      <c r="M17" s="56"/>
      <c r="N17" s="56"/>
      <c r="O17" s="56"/>
      <c r="P17" s="5"/>
      <c r="Q17" s="1"/>
      <c r="R17" s="6"/>
    </row>
    <row r="18" spans="1:17" s="9" customFormat="1" ht="15.75" thickBot="1">
      <c r="A18" s="7"/>
      <c r="B18" s="8"/>
      <c r="C18" s="63" t="s">
        <v>2</v>
      </c>
      <c r="D18" s="64" t="s">
        <v>3</v>
      </c>
      <c r="E18" s="65" t="s">
        <v>4</v>
      </c>
      <c r="F18" s="63" t="s">
        <v>5</v>
      </c>
      <c r="G18" s="66"/>
      <c r="H18" s="65" t="s">
        <v>6</v>
      </c>
      <c r="I18" s="65" t="s">
        <v>7</v>
      </c>
      <c r="J18" s="63" t="s">
        <v>8</v>
      </c>
      <c r="K18" s="63" t="s">
        <v>9</v>
      </c>
      <c r="L18" s="63" t="s">
        <v>5</v>
      </c>
      <c r="M18" s="8"/>
      <c r="N18" s="8"/>
      <c r="O18" s="8"/>
      <c r="P18" s="7"/>
      <c r="Q18" s="7"/>
    </row>
    <row r="19" spans="1:17" ht="16.5" thickBot="1">
      <c r="A19" s="1"/>
      <c r="C19" s="67">
        <v>9</v>
      </c>
      <c r="D19" s="112">
        <v>0</v>
      </c>
      <c r="E19" s="112">
        <v>3</v>
      </c>
      <c r="F19" s="68">
        <f>SUM(C19:E19)</f>
        <v>12</v>
      </c>
      <c r="G19" s="69"/>
      <c r="H19" s="67">
        <v>10</v>
      </c>
      <c r="I19" s="67">
        <v>2</v>
      </c>
      <c r="J19" s="67">
        <v>0</v>
      </c>
      <c r="K19" s="67">
        <v>0</v>
      </c>
      <c r="L19" s="68">
        <f>SUM(H19:K19)</f>
        <v>12</v>
      </c>
      <c r="M19" s="5"/>
      <c r="N19" s="5"/>
      <c r="O19" s="13"/>
      <c r="P19" s="1"/>
      <c r="Q19" s="1"/>
    </row>
    <row r="20" spans="1:17" ht="16.5" thickBot="1">
      <c r="A20" s="1"/>
      <c r="C20" s="70">
        <f>+C19/F19</f>
        <v>0.75</v>
      </c>
      <c r="D20" s="71">
        <f>+D19/F19</f>
        <v>0</v>
      </c>
      <c r="E20" s="72">
        <f>+E19/F19</f>
        <v>0.25</v>
      </c>
      <c r="F20" s="73">
        <f>SUM(C20:E20)</f>
        <v>1</v>
      </c>
      <c r="G20" s="69"/>
      <c r="H20" s="70">
        <f>+H19/L19</f>
        <v>0.8333333333333334</v>
      </c>
      <c r="I20" s="70">
        <f>+I19/L19</f>
        <v>0.16666666666666666</v>
      </c>
      <c r="J20" s="70">
        <f>+J19/L19</f>
        <v>0</v>
      </c>
      <c r="K20" s="70">
        <f>+K19/L19</f>
        <v>0</v>
      </c>
      <c r="L20" s="73">
        <f>SUM(H20:K20)</f>
        <v>1</v>
      </c>
      <c r="M20" s="5"/>
      <c r="N20" s="5"/>
      <c r="O20" s="13"/>
      <c r="P20" s="1"/>
      <c r="Q20" s="1"/>
    </row>
    <row r="21" spans="1:17" ht="15.75">
      <c r="A21" s="1"/>
      <c r="C21" s="108"/>
      <c r="D21" s="109"/>
      <c r="E21" s="108"/>
      <c r="F21" s="110"/>
      <c r="G21" s="69"/>
      <c r="H21" s="108"/>
      <c r="I21" s="108"/>
      <c r="J21" s="108"/>
      <c r="K21" s="108"/>
      <c r="L21" s="110"/>
      <c r="M21" s="5"/>
      <c r="N21" s="5"/>
      <c r="O21" s="13"/>
      <c r="P21" s="1"/>
      <c r="Q21" s="1"/>
    </row>
    <row r="22" spans="1:17" ht="15.75">
      <c r="A22" s="1"/>
      <c r="C22" s="108"/>
      <c r="D22" s="109"/>
      <c r="E22" s="108"/>
      <c r="F22" s="110"/>
      <c r="G22" s="69"/>
      <c r="H22" s="108"/>
      <c r="I22" s="108"/>
      <c r="J22" s="108"/>
      <c r="K22" s="108"/>
      <c r="L22" s="110"/>
      <c r="M22" s="5"/>
      <c r="N22" s="5"/>
      <c r="O22" s="13"/>
      <c r="P22" s="1"/>
      <c r="Q22" s="1"/>
    </row>
    <row r="23" spans="1:17" ht="15.75">
      <c r="A23" s="1"/>
      <c r="C23" s="108"/>
      <c r="D23" s="109"/>
      <c r="E23" s="108"/>
      <c r="F23" s="110"/>
      <c r="G23" s="69"/>
      <c r="H23" s="108"/>
      <c r="I23" s="108"/>
      <c r="J23" s="108"/>
      <c r="K23" s="108"/>
      <c r="L23" s="110"/>
      <c r="M23" s="5"/>
      <c r="N23" s="5"/>
      <c r="O23" s="13"/>
      <c r="P23" s="1"/>
      <c r="Q23" s="1"/>
    </row>
    <row r="24" spans="1:18" ht="1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ht="1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7" ht="1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7" ht="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ht="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ht="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ht="1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ht="1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ht="1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ht="1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ht="1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ht="1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ht="1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ht="1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ht="1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5">
      <c r="A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/>
    </row>
    <row r="44" spans="1:17" ht="15">
      <c r="A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"/>
    </row>
    <row r="45" spans="1:17" ht="15">
      <c r="A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</row>
    <row r="46" spans="1:17" ht="15">
      <c r="A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/>
    </row>
    <row r="47" spans="1:17" ht="19.5" customHeight="1">
      <c r="A47" s="1"/>
      <c r="C47" s="5"/>
      <c r="D47" s="151" t="s">
        <v>10</v>
      </c>
      <c r="E47" s="151"/>
      <c r="F47" s="151"/>
      <c r="G47" s="151"/>
      <c r="H47" s="151"/>
      <c r="I47" s="151"/>
      <c r="J47" s="151"/>
      <c r="K47" s="151"/>
      <c r="L47" s="151"/>
      <c r="M47" s="151"/>
      <c r="N47" s="5"/>
      <c r="O47" s="5"/>
      <c r="P47" s="5"/>
      <c r="Q47" s="1"/>
    </row>
    <row r="48" spans="1:17" ht="16.5" thickBot="1">
      <c r="A48" s="1"/>
      <c r="C48" s="5"/>
      <c r="D48" s="74">
        <v>1</v>
      </c>
      <c r="E48" s="75" t="str">
        <f>+'[1]ACUM-MAYO'!A61</f>
        <v>SE TIENE POR NO PRESENTADA ( NO CUMPLIÓ PREVENCIÓN)</v>
      </c>
      <c r="F48" s="76"/>
      <c r="G48" s="76"/>
      <c r="H48" s="76"/>
      <c r="I48" s="77"/>
      <c r="J48" s="155">
        <v>0</v>
      </c>
      <c r="K48" s="156"/>
      <c r="L48" s="157"/>
      <c r="M48" s="78">
        <f>+$J48/$J65</f>
        <v>0</v>
      </c>
      <c r="N48" s="5"/>
      <c r="O48" s="5"/>
      <c r="P48" s="5"/>
      <c r="Q48" s="1"/>
    </row>
    <row r="49" spans="1:17" ht="16.5" thickBot="1">
      <c r="A49" s="1"/>
      <c r="C49" s="5"/>
      <c r="D49" s="67">
        <v>2</v>
      </c>
      <c r="E49" s="79" t="str">
        <f>+'[1]ACUM-MAYO'!A62</f>
        <v>NO CUMPLIO CON LOS EXTREMOS DEL ARTÍCULO 79 (REQUISITOS)</v>
      </c>
      <c r="F49" s="80"/>
      <c r="G49" s="80"/>
      <c r="H49" s="80"/>
      <c r="I49" s="81"/>
      <c r="J49" s="123">
        <v>0</v>
      </c>
      <c r="K49" s="124"/>
      <c r="L49" s="125"/>
      <c r="M49" s="70">
        <f>+$J49/$J65</f>
        <v>0</v>
      </c>
      <c r="N49" s="5"/>
      <c r="O49" s="5"/>
      <c r="P49" s="5"/>
      <c r="Q49" s="1"/>
    </row>
    <row r="50" spans="1:17" ht="16.5" thickBot="1">
      <c r="A50" s="1"/>
      <c r="C50" s="5"/>
      <c r="D50" s="67">
        <v>3</v>
      </c>
      <c r="E50" s="79" t="str">
        <f>+'[1]ACUM-MAYO'!A63</f>
        <v>INCOMPETENCIA </v>
      </c>
      <c r="F50" s="80"/>
      <c r="G50" s="80"/>
      <c r="H50" s="80"/>
      <c r="I50" s="81"/>
      <c r="J50" s="123">
        <v>3</v>
      </c>
      <c r="K50" s="124"/>
      <c r="L50" s="125"/>
      <c r="M50" s="70">
        <f>+$J50/$J65</f>
        <v>0.25</v>
      </c>
      <c r="N50" s="5"/>
      <c r="O50" s="5"/>
      <c r="P50" s="5"/>
      <c r="Q50" s="1"/>
    </row>
    <row r="51" spans="1:17" ht="16.5" thickBot="1">
      <c r="A51" s="1"/>
      <c r="C51" s="5"/>
      <c r="D51" s="67">
        <v>4</v>
      </c>
      <c r="E51" s="79" t="str">
        <f>+'[1]ACUM-MAYO'!A64</f>
        <v>NEGATIVA POR INEXISTENCIA</v>
      </c>
      <c r="F51" s="80"/>
      <c r="G51" s="80"/>
      <c r="H51" s="80"/>
      <c r="I51" s="81"/>
      <c r="J51" s="123">
        <v>0</v>
      </c>
      <c r="K51" s="124"/>
      <c r="L51" s="125"/>
      <c r="M51" s="70">
        <f>+$J51/$J65</f>
        <v>0</v>
      </c>
      <c r="N51" s="5"/>
      <c r="O51" s="5"/>
      <c r="P51" s="5"/>
      <c r="Q51" s="1"/>
    </row>
    <row r="52" spans="1:17" ht="16.5" thickBot="1">
      <c r="A52" s="1"/>
      <c r="C52" s="5"/>
      <c r="D52" s="67">
        <v>5</v>
      </c>
      <c r="E52" s="79" t="str">
        <f>+'[1]ACUM-MAYO'!A65</f>
        <v>NEGATIVA CONFIDENCIAL E INEXISTENTE</v>
      </c>
      <c r="F52" s="80"/>
      <c r="G52" s="80"/>
      <c r="H52" s="80"/>
      <c r="I52" s="81"/>
      <c r="J52" s="123">
        <v>0</v>
      </c>
      <c r="K52" s="124"/>
      <c r="L52" s="125"/>
      <c r="M52" s="70">
        <f>+$J52/$J65</f>
        <v>0</v>
      </c>
      <c r="N52" s="5"/>
      <c r="O52" s="5"/>
      <c r="P52" s="5"/>
      <c r="Q52" s="1"/>
    </row>
    <row r="53" spans="1:17" ht="16.5" thickBot="1">
      <c r="A53" s="1"/>
      <c r="C53" s="5"/>
      <c r="D53" s="67">
        <v>6</v>
      </c>
      <c r="E53" s="79" t="str">
        <f>+'[1]ACUM-MAYO'!A66</f>
        <v>AFIRMATIVO</v>
      </c>
      <c r="F53" s="80"/>
      <c r="G53" s="80"/>
      <c r="H53" s="80"/>
      <c r="I53" s="81"/>
      <c r="J53" s="123">
        <v>3</v>
      </c>
      <c r="K53" s="124"/>
      <c r="L53" s="125"/>
      <c r="M53" s="70">
        <f>+$J53/J65</f>
        <v>0.25</v>
      </c>
      <c r="N53" s="5"/>
      <c r="O53" s="5"/>
      <c r="P53" s="5"/>
      <c r="Q53" s="1"/>
    </row>
    <row r="54" spans="1:17" ht="16.5" thickBot="1">
      <c r="A54" s="1"/>
      <c r="C54" s="5"/>
      <c r="D54" s="67">
        <v>7</v>
      </c>
      <c r="E54" s="79" t="str">
        <f>+'[1]ACUM-MAYO'!A67</f>
        <v>AFIRMATIVO PARCIAL POR CONFIDENCIALIDAD </v>
      </c>
      <c r="F54" s="80"/>
      <c r="G54" s="80"/>
      <c r="H54" s="80"/>
      <c r="I54" s="81"/>
      <c r="J54" s="123">
        <v>0</v>
      </c>
      <c r="K54" s="124"/>
      <c r="L54" s="125"/>
      <c r="M54" s="70">
        <f>+$J54/J65</f>
        <v>0</v>
      </c>
      <c r="N54" s="5"/>
      <c r="O54" s="5"/>
      <c r="P54" s="5"/>
      <c r="Q54" s="1"/>
    </row>
    <row r="55" spans="1:17" ht="16.5" thickBot="1">
      <c r="A55" s="1"/>
      <c r="C55" s="5"/>
      <c r="D55" s="67">
        <v>8</v>
      </c>
      <c r="E55" s="79" t="str">
        <f>+'[1]ACUM-MAYO'!A68</f>
        <v>NEGATIVA POR CONFIDENCIALIDAD Y RESERVADA</v>
      </c>
      <c r="F55" s="82"/>
      <c r="G55" s="83"/>
      <c r="H55" s="83"/>
      <c r="I55" s="84"/>
      <c r="J55" s="123">
        <v>0</v>
      </c>
      <c r="K55" s="124"/>
      <c r="L55" s="125"/>
      <c r="M55" s="70">
        <f>+$J55/J65</f>
        <v>0</v>
      </c>
      <c r="N55" s="5"/>
      <c r="O55" s="5"/>
      <c r="P55" s="5"/>
      <c r="Q55" s="1"/>
    </row>
    <row r="56" spans="1:17" ht="16.5" thickBot="1">
      <c r="A56" s="1"/>
      <c r="C56" s="5"/>
      <c r="D56" s="67">
        <v>9</v>
      </c>
      <c r="E56" s="79" t="str">
        <f>+'[1]ACUM-MAYO'!A69</f>
        <v>AFIRMATIVO PARCIAL POR CONFIDENCIALIDAD E INEXISTENCIA</v>
      </c>
      <c r="F56" s="85"/>
      <c r="G56" s="83"/>
      <c r="H56" s="83"/>
      <c r="I56" s="84"/>
      <c r="J56" s="123">
        <v>0</v>
      </c>
      <c r="K56" s="124"/>
      <c r="L56" s="125"/>
      <c r="M56" s="70">
        <f>+J56/J65</f>
        <v>0</v>
      </c>
      <c r="N56" s="5"/>
      <c r="O56" s="5"/>
      <c r="P56" s="5"/>
      <c r="Q56" s="1"/>
    </row>
    <row r="57" spans="1:17" ht="16.5" thickBot="1">
      <c r="A57" s="1"/>
      <c r="C57" s="5"/>
      <c r="D57" s="67">
        <v>10</v>
      </c>
      <c r="E57" s="79" t="str">
        <f>+'[1]ACUM-MAYO'!A70</f>
        <v>AFIRMATIVO PARCIAL POR CONFIDENCIALIDAD, RESERVA E INEXISTENCIA</v>
      </c>
      <c r="F57" s="82"/>
      <c r="G57" s="83"/>
      <c r="H57" s="83"/>
      <c r="I57" s="84"/>
      <c r="J57" s="123">
        <v>0</v>
      </c>
      <c r="K57" s="124"/>
      <c r="L57" s="125"/>
      <c r="M57" s="70">
        <f>+J57/J65</f>
        <v>0</v>
      </c>
      <c r="N57" s="5"/>
      <c r="O57" s="5"/>
      <c r="P57" s="5"/>
      <c r="Q57" s="1"/>
    </row>
    <row r="58" spans="1:17" ht="16.5" thickBot="1">
      <c r="A58" s="1"/>
      <c r="C58" s="5"/>
      <c r="D58" s="67">
        <v>11</v>
      </c>
      <c r="E58" s="79" t="str">
        <f>+'[1]ACUM-MAYO'!A71</f>
        <v>AFIRMATIVO PARCIAL POR INEXISTENCIA</v>
      </c>
      <c r="F58" s="82"/>
      <c r="G58" s="83"/>
      <c r="H58" s="83"/>
      <c r="I58" s="84"/>
      <c r="J58" s="123">
        <v>4</v>
      </c>
      <c r="K58" s="124"/>
      <c r="L58" s="125"/>
      <c r="M58" s="70">
        <f>+$J58/J65</f>
        <v>0.3333333333333333</v>
      </c>
      <c r="N58" s="5"/>
      <c r="O58" s="5"/>
      <c r="P58" s="5"/>
      <c r="Q58" s="1"/>
    </row>
    <row r="59" spans="1:17" ht="16.5" thickBot="1">
      <c r="A59" s="1"/>
      <c r="C59" s="5"/>
      <c r="D59" s="67">
        <v>12</v>
      </c>
      <c r="E59" s="79" t="str">
        <f>+'[1]ACUM-MAYO'!A72</f>
        <v>AFIRMATIVO PARCIAL POR RESERVA</v>
      </c>
      <c r="F59" s="80"/>
      <c r="G59" s="80"/>
      <c r="H59" s="80"/>
      <c r="I59" s="81"/>
      <c r="J59" s="123">
        <v>0</v>
      </c>
      <c r="K59" s="124"/>
      <c r="L59" s="125"/>
      <c r="M59" s="70">
        <f>+$J59/J65</f>
        <v>0</v>
      </c>
      <c r="N59" s="5"/>
      <c r="O59" s="5"/>
      <c r="P59" s="5"/>
      <c r="Q59" s="1"/>
    </row>
    <row r="60" spans="1:17" ht="16.5" thickBot="1">
      <c r="A60" s="1"/>
      <c r="C60" s="5"/>
      <c r="D60" s="67">
        <v>13</v>
      </c>
      <c r="E60" s="79" t="str">
        <f>+'[1]ACUM-MAYO'!A73</f>
        <v>AFIRMATIVO PARCIAL POR RESERVA Y CONFIDENCIALIDAD</v>
      </c>
      <c r="F60" s="80"/>
      <c r="G60" s="80"/>
      <c r="H60" s="80"/>
      <c r="I60" s="81"/>
      <c r="J60" s="123">
        <v>0</v>
      </c>
      <c r="K60" s="124"/>
      <c r="L60" s="125"/>
      <c r="M60" s="70">
        <f>+$J60/J65</f>
        <v>0</v>
      </c>
      <c r="N60" s="5"/>
      <c r="O60" s="5"/>
      <c r="P60" s="5"/>
      <c r="Q60" s="1"/>
    </row>
    <row r="61" spans="1:17" ht="16.5" thickBot="1">
      <c r="A61" s="1"/>
      <c r="C61" s="5"/>
      <c r="D61" s="67">
        <v>14</v>
      </c>
      <c r="E61" s="79" t="str">
        <f>+'[1]ACUM-MAYO'!A74</f>
        <v>AFIRMATIVO PARCIAL POR RESERVA E INEXISTENCIA</v>
      </c>
      <c r="F61" s="80"/>
      <c r="G61" s="80"/>
      <c r="H61" s="80"/>
      <c r="I61" s="81"/>
      <c r="J61" s="123">
        <v>2</v>
      </c>
      <c r="K61" s="124"/>
      <c r="L61" s="125"/>
      <c r="M61" s="70">
        <f>+$J61/J65</f>
        <v>0.16666666666666666</v>
      </c>
      <c r="N61" s="5"/>
      <c r="O61" s="5"/>
      <c r="P61" s="5"/>
      <c r="Q61" s="1"/>
    </row>
    <row r="62" spans="1:17" ht="16.5" thickBot="1">
      <c r="A62" s="1"/>
      <c r="C62" s="5"/>
      <c r="D62" s="67">
        <v>15</v>
      </c>
      <c r="E62" s="79" t="str">
        <f>+'[1]ACUM-MAYO'!A75</f>
        <v>NEGATIVA  POR RESERVA</v>
      </c>
      <c r="F62" s="80"/>
      <c r="G62" s="80"/>
      <c r="H62" s="80"/>
      <c r="I62" s="81"/>
      <c r="J62" s="123">
        <v>0</v>
      </c>
      <c r="K62" s="124"/>
      <c r="L62" s="125"/>
      <c r="M62" s="70">
        <f>+$J62/J65</f>
        <v>0</v>
      </c>
      <c r="N62" s="5"/>
      <c r="O62" s="5"/>
      <c r="P62" s="5"/>
      <c r="Q62" s="1"/>
    </row>
    <row r="63" spans="1:17" ht="16.5" thickBot="1">
      <c r="A63" s="1"/>
      <c r="C63" s="5"/>
      <c r="D63" s="67">
        <v>16</v>
      </c>
      <c r="E63" s="79" t="str">
        <f>+'[1]ACUM-MAYO'!A76</f>
        <v>PREVENCIÓN ENTRAMITE</v>
      </c>
      <c r="F63" s="80"/>
      <c r="G63" s="80"/>
      <c r="H63" s="80"/>
      <c r="I63" s="81"/>
      <c r="J63" s="123">
        <v>0</v>
      </c>
      <c r="K63" s="124"/>
      <c r="L63" s="125"/>
      <c r="M63" s="70">
        <f>+J63/J65</f>
        <v>0</v>
      </c>
      <c r="N63" s="5"/>
      <c r="O63" s="5"/>
      <c r="P63" s="5"/>
      <c r="Q63" s="1"/>
    </row>
    <row r="64" spans="1:17" s="16" customFormat="1" ht="16.5" thickBot="1">
      <c r="A64" s="14"/>
      <c r="B64" s="15"/>
      <c r="C64" s="15"/>
      <c r="D64" s="15"/>
      <c r="E64" s="15"/>
      <c r="F64" s="15"/>
      <c r="G64" s="15"/>
      <c r="H64" s="15"/>
      <c r="I64" s="15"/>
      <c r="N64" s="15"/>
      <c r="O64" s="15"/>
      <c r="P64" s="15"/>
      <c r="Q64" s="14"/>
    </row>
    <row r="65" spans="1:17" ht="16.5" thickBot="1">
      <c r="A65" s="1"/>
      <c r="C65" s="5"/>
      <c r="D65" s="5"/>
      <c r="E65" s="5"/>
      <c r="F65" s="5"/>
      <c r="G65" s="5"/>
      <c r="H65" s="5"/>
      <c r="I65" s="5"/>
      <c r="J65" s="126">
        <f>SUM(J48:J63)</f>
        <v>12</v>
      </c>
      <c r="K65" s="127"/>
      <c r="L65" s="128"/>
      <c r="M65" s="12">
        <f>SUM(M48:M64)</f>
        <v>0.9999999999999999</v>
      </c>
      <c r="N65" s="5"/>
      <c r="O65" s="5"/>
      <c r="P65" s="5"/>
      <c r="Q65" s="1"/>
    </row>
    <row r="66" spans="1:17" ht="1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ht="1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ht="1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ht="1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ht="1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ht="1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ht="1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ht="1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ht="1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ht="1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ht="1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ht="1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ht="1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ht="1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ht="1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ht="1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ht="1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ht="1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ht="1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ht="1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ht="1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ht="1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ht="1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ht="1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ht="1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ht="1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ht="1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ht="1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ht="1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ht="1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ht="15.75" thickBot="1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ht="19.5" customHeight="1" thickBot="1">
      <c r="A99" s="1"/>
      <c r="C99" s="5"/>
      <c r="D99" s="158" t="s">
        <v>11</v>
      </c>
      <c r="E99" s="159"/>
      <c r="F99" s="159"/>
      <c r="G99" s="159"/>
      <c r="H99" s="159"/>
      <c r="I99" s="159"/>
      <c r="J99" s="160"/>
      <c r="K99" s="117"/>
      <c r="L99" s="117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3">
        <v>1</v>
      </c>
      <c r="E100" s="86" t="s">
        <v>25</v>
      </c>
      <c r="F100" s="87"/>
      <c r="G100" s="88"/>
      <c r="H100" s="88"/>
      <c r="I100" s="89">
        <v>3</v>
      </c>
      <c r="J100" s="90">
        <f>+I100/I106</f>
        <v>0.25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3">
        <v>2</v>
      </c>
      <c r="E101" s="91" t="s">
        <v>26</v>
      </c>
      <c r="F101" s="92"/>
      <c r="G101" s="88"/>
      <c r="H101" s="88"/>
      <c r="I101" s="93">
        <v>9</v>
      </c>
      <c r="J101" s="90">
        <f>I101/I106</f>
        <v>0.75</v>
      </c>
      <c r="K101" s="49"/>
      <c r="L101" s="49"/>
      <c r="M101" s="5"/>
      <c r="N101" s="5"/>
      <c r="O101" s="5"/>
      <c r="P101" s="5"/>
      <c r="Q101" s="1"/>
    </row>
    <row r="102" spans="1:17" ht="37.5" customHeight="1" thickBot="1">
      <c r="A102" s="1"/>
      <c r="C102" s="5"/>
      <c r="D102" s="103">
        <v>3</v>
      </c>
      <c r="E102" s="162" t="s">
        <v>30</v>
      </c>
      <c r="F102" s="163"/>
      <c r="G102" s="163"/>
      <c r="H102" s="164"/>
      <c r="I102" s="93">
        <v>0</v>
      </c>
      <c r="J102" s="90">
        <f>+I102/I106</f>
        <v>0</v>
      </c>
      <c r="K102" s="49"/>
      <c r="L102" s="49"/>
      <c r="M102" s="5"/>
      <c r="N102" s="5"/>
      <c r="O102" s="5"/>
      <c r="P102" s="5"/>
      <c r="Q102" s="1"/>
    </row>
    <row r="103" spans="1:17" ht="15.75" customHeight="1" thickBot="1">
      <c r="A103" s="1"/>
      <c r="C103" s="5"/>
      <c r="D103" s="103">
        <v>4</v>
      </c>
      <c r="E103" s="91" t="s">
        <v>27</v>
      </c>
      <c r="F103" s="92"/>
      <c r="G103" s="88"/>
      <c r="H103" s="88"/>
      <c r="I103" s="93">
        <v>0</v>
      </c>
      <c r="J103" s="90">
        <f>I103/I106</f>
        <v>0</v>
      </c>
      <c r="K103" s="49"/>
      <c r="L103" s="49"/>
      <c r="M103" s="5"/>
      <c r="N103" s="5"/>
      <c r="O103" s="5"/>
      <c r="P103" s="5"/>
      <c r="Q103" s="1"/>
    </row>
    <row r="104" spans="1:17" ht="15.75" customHeight="1" thickBot="1">
      <c r="A104" s="1"/>
      <c r="C104" s="5"/>
      <c r="D104" s="104">
        <v>5</v>
      </c>
      <c r="E104" s="91" t="s">
        <v>28</v>
      </c>
      <c r="F104" s="92"/>
      <c r="G104" s="88"/>
      <c r="H104" s="88"/>
      <c r="I104" s="89">
        <v>0</v>
      </c>
      <c r="J104" s="94">
        <f>+I104/I106</f>
        <v>0</v>
      </c>
      <c r="K104" s="49"/>
      <c r="L104" s="49"/>
      <c r="M104" s="5"/>
      <c r="N104" s="5"/>
      <c r="O104" s="5"/>
      <c r="P104" s="5"/>
      <c r="Q104" s="1"/>
    </row>
    <row r="105" spans="1:17" ht="15.75" customHeight="1" thickBot="1">
      <c r="A105" s="1"/>
      <c r="C105" s="5"/>
      <c r="D105" s="95"/>
      <c r="E105" s="96"/>
      <c r="F105" s="96"/>
      <c r="G105" s="102"/>
      <c r="H105" s="96"/>
      <c r="I105" s="96"/>
      <c r="J105" s="96"/>
      <c r="K105" s="5"/>
      <c r="L105" s="5"/>
      <c r="M105" s="5"/>
      <c r="N105" s="5"/>
      <c r="O105" s="5"/>
      <c r="P105" s="5"/>
      <c r="Q105" s="1"/>
    </row>
    <row r="106" spans="1:17" ht="15.75" customHeight="1" thickBot="1">
      <c r="A106" s="1"/>
      <c r="C106" s="5"/>
      <c r="D106" s="97"/>
      <c r="E106" s="97"/>
      <c r="F106" s="97"/>
      <c r="G106" s="98"/>
      <c r="H106" s="99" t="s">
        <v>5</v>
      </c>
      <c r="I106" s="100">
        <f>SUM(I100:I105)</f>
        <v>12</v>
      </c>
      <c r="J106" s="101">
        <f>SUM(J100:J105)</f>
        <v>1</v>
      </c>
      <c r="K106" s="50"/>
      <c r="L106" s="50"/>
      <c r="M106" s="5"/>
      <c r="N106" s="5"/>
      <c r="O106" s="5"/>
      <c r="P106" s="5"/>
      <c r="Q106" s="1"/>
    </row>
    <row r="107" spans="1:17" ht="1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"/>
    </row>
    <row r="108" spans="1:17" s="16" customFormat="1" ht="15.75">
      <c r="A108" s="14"/>
      <c r="B108" s="1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4"/>
    </row>
    <row r="109" spans="1:17" ht="18.75">
      <c r="A109" s="1"/>
      <c r="C109" s="5"/>
      <c r="D109" s="161"/>
      <c r="E109" s="161"/>
      <c r="F109" s="161"/>
      <c r="G109" s="161"/>
      <c r="H109" s="161"/>
      <c r="I109" s="161"/>
      <c r="J109" s="161"/>
      <c r="K109" s="117"/>
      <c r="L109" s="117"/>
      <c r="M109" s="5"/>
      <c r="N109" s="5"/>
      <c r="O109" s="5"/>
      <c r="P109" s="5"/>
      <c r="Q109" s="1"/>
    </row>
    <row r="110" spans="1:17" ht="1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P110" s="5"/>
      <c r="Q110" s="1"/>
    </row>
    <row r="111" spans="1:17" ht="1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ht="1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ht="1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ht="1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"/>
    </row>
    <row r="115" spans="1:17" ht="1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ht="1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ht="1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ht="1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 t="s">
        <v>12</v>
      </c>
      <c r="P118" s="5"/>
      <c r="Q118" s="1"/>
    </row>
    <row r="119" spans="1:17" ht="1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ht="1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ht="1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ht="1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ht="1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ht="1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ht="1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ht="1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ht="1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ht="1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ht="1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ht="1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ht="1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ht="1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ht="1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5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5.75" thickBot="1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ht="19.5" thickBot="1">
      <c r="A145" s="1"/>
      <c r="C145" s="5"/>
      <c r="D145" s="5"/>
      <c r="E145" s="137" t="s">
        <v>13</v>
      </c>
      <c r="F145" s="138"/>
      <c r="G145" s="138"/>
      <c r="H145" s="138"/>
      <c r="I145" s="138"/>
      <c r="J145" s="139"/>
      <c r="K145" s="117"/>
      <c r="L145" s="117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140" t="s">
        <v>14</v>
      </c>
      <c r="F146" s="141"/>
      <c r="G146" s="141"/>
      <c r="H146" s="141"/>
      <c r="I146" s="142"/>
      <c r="J146" s="20">
        <v>14</v>
      </c>
      <c r="K146" s="51"/>
      <c r="L146" s="51"/>
      <c r="M146" s="5"/>
      <c r="N146" s="5"/>
      <c r="O146" s="5"/>
      <c r="P146" s="5"/>
      <c r="Q146" s="1"/>
    </row>
    <row r="147" spans="1:17" ht="19.5" customHeight="1" thickBot="1">
      <c r="A147" s="1"/>
      <c r="C147" s="5"/>
      <c r="D147" s="5"/>
      <c r="E147" s="5"/>
      <c r="F147" s="5"/>
      <c r="G147" s="5"/>
      <c r="H147" s="5"/>
      <c r="I147" s="21" t="s">
        <v>5</v>
      </c>
      <c r="J147" s="11">
        <f>SUM(J146)</f>
        <v>14</v>
      </c>
      <c r="K147" s="52"/>
      <c r="L147" s="52"/>
      <c r="M147" s="5"/>
      <c r="N147" s="5"/>
      <c r="O147" s="5"/>
      <c r="P147" s="5"/>
      <c r="Q147" s="1"/>
    </row>
    <row r="148" spans="1:17" ht="15.75" customHeigh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 ht="15.75" thickBot="1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9.5" thickBot="1">
      <c r="A150" s="1"/>
      <c r="C150" s="5"/>
      <c r="D150" s="5"/>
      <c r="E150" s="137" t="s">
        <v>15</v>
      </c>
      <c r="F150" s="138"/>
      <c r="G150" s="138"/>
      <c r="H150" s="138"/>
      <c r="I150" s="138"/>
      <c r="J150" s="139"/>
      <c r="K150" s="117"/>
      <c r="L150" s="117"/>
      <c r="M150" s="5"/>
      <c r="N150" s="5"/>
      <c r="O150" s="5"/>
      <c r="P150" s="5"/>
      <c r="Q150" s="1"/>
    </row>
    <row r="151" spans="1:17" ht="15.75" thickBot="1">
      <c r="A151" s="1"/>
      <c r="C151" s="5"/>
      <c r="D151" s="5"/>
      <c r="E151" s="140" t="s">
        <v>16</v>
      </c>
      <c r="F151" s="141"/>
      <c r="G151" s="141"/>
      <c r="H151" s="141"/>
      <c r="I151" s="142"/>
      <c r="J151" s="22">
        <v>26</v>
      </c>
      <c r="K151" s="35"/>
      <c r="L151" s="35"/>
      <c r="M151" s="5"/>
      <c r="N151" s="5"/>
      <c r="O151" s="5"/>
      <c r="P151" s="5"/>
      <c r="Q151" s="1"/>
    </row>
    <row r="152" spans="1:17" ht="19.5" customHeight="1" thickBot="1">
      <c r="A152" s="1"/>
      <c r="C152" s="5"/>
      <c r="D152" s="5"/>
      <c r="E152" s="5"/>
      <c r="F152" s="5"/>
      <c r="G152" s="5"/>
      <c r="H152" s="5"/>
      <c r="I152" s="21" t="s">
        <v>5</v>
      </c>
      <c r="J152" s="11">
        <f>SUM(J151)</f>
        <v>26</v>
      </c>
      <c r="K152" s="52"/>
      <c r="L152" s="52"/>
      <c r="M152" s="5"/>
      <c r="N152" s="5"/>
      <c r="O152" s="5"/>
      <c r="P152" s="5"/>
      <c r="Q152" s="1"/>
    </row>
    <row r="153" spans="1:17" ht="1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>
      <c r="A155" s="1"/>
      <c r="C155" s="5"/>
      <c r="D155" s="5"/>
      <c r="E155" s="132" t="s">
        <v>17</v>
      </c>
      <c r="F155" s="133"/>
      <c r="G155" s="133"/>
      <c r="H155" s="133"/>
      <c r="I155" s="133"/>
      <c r="J155" s="134"/>
      <c r="K155" s="53"/>
      <c r="L155" s="53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140" t="s">
        <v>18</v>
      </c>
      <c r="F156" s="141"/>
      <c r="G156" s="141"/>
      <c r="H156" s="141"/>
      <c r="I156" s="142"/>
      <c r="J156" s="22">
        <v>0</v>
      </c>
      <c r="K156" s="35"/>
      <c r="L156" s="35"/>
      <c r="M156" s="5"/>
      <c r="N156" s="5"/>
      <c r="O156" s="5"/>
      <c r="P156" s="5"/>
      <c r="Q156" s="1"/>
    </row>
    <row r="157" spans="1:17" ht="16.5" thickBot="1">
      <c r="A157" s="1"/>
      <c r="C157" s="5"/>
      <c r="D157" s="5"/>
      <c r="E157" s="5"/>
      <c r="F157" s="5"/>
      <c r="G157" s="5"/>
      <c r="H157" s="5"/>
      <c r="I157" s="21" t="s">
        <v>5</v>
      </c>
      <c r="J157" s="11">
        <v>0</v>
      </c>
      <c r="K157" s="52"/>
      <c r="L157" s="52"/>
      <c r="M157" s="5"/>
      <c r="N157" s="5"/>
      <c r="O157" s="5"/>
      <c r="P157" s="5"/>
      <c r="Q157" s="1"/>
    </row>
    <row r="158" spans="1:17" ht="15.75" customHeight="1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"/>
    </row>
    <row r="160" spans="1:17" ht="19.5" thickBot="1">
      <c r="A160" s="1"/>
      <c r="C160" s="5"/>
      <c r="D160" s="5"/>
      <c r="E160" s="132" t="s">
        <v>19</v>
      </c>
      <c r="F160" s="133"/>
      <c r="G160" s="133"/>
      <c r="H160" s="133"/>
      <c r="I160" s="133"/>
      <c r="J160" s="134"/>
      <c r="K160" s="53"/>
      <c r="L160" s="53"/>
      <c r="M160" s="5"/>
      <c r="N160" s="5"/>
      <c r="O160" s="5"/>
      <c r="P160" s="5"/>
      <c r="Q160" s="1"/>
    </row>
    <row r="161" spans="1:17" ht="15.75" thickBot="1">
      <c r="A161" s="1"/>
      <c r="C161" s="5"/>
      <c r="D161" s="5"/>
      <c r="E161" s="140" t="s">
        <v>19</v>
      </c>
      <c r="F161" s="141"/>
      <c r="G161" s="141"/>
      <c r="H161" s="141"/>
      <c r="I161" s="142"/>
      <c r="J161" s="22">
        <v>0</v>
      </c>
      <c r="K161" s="35"/>
      <c r="L161" s="35"/>
      <c r="M161" s="5"/>
      <c r="N161" s="5"/>
      <c r="O161" s="5"/>
      <c r="P161" s="5"/>
      <c r="Q161" s="1"/>
    </row>
    <row r="162" spans="1:17" ht="16.5" thickBot="1">
      <c r="A162" s="1"/>
      <c r="C162" s="5"/>
      <c r="D162" s="5"/>
      <c r="E162" s="23"/>
      <c r="F162" s="23"/>
      <c r="G162" s="23"/>
      <c r="H162" s="23"/>
      <c r="I162" s="21" t="s">
        <v>5</v>
      </c>
      <c r="J162" s="11">
        <v>0</v>
      </c>
      <c r="K162" s="52"/>
      <c r="L162" s="52"/>
      <c r="M162" s="5"/>
      <c r="N162" s="5"/>
      <c r="O162" s="5"/>
      <c r="P162" s="5"/>
      <c r="Q162" s="1"/>
    </row>
    <row r="163" spans="1:17" ht="1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ht="15.75" thickBot="1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ht="19.5" thickBot="1">
      <c r="A165" s="1"/>
      <c r="C165" s="5"/>
      <c r="D165" s="137" t="s">
        <v>20</v>
      </c>
      <c r="E165" s="138"/>
      <c r="F165" s="138"/>
      <c r="G165" s="138"/>
      <c r="H165" s="138"/>
      <c r="I165" s="138"/>
      <c r="J165" s="139"/>
      <c r="K165" s="117"/>
      <c r="L165" s="117"/>
      <c r="M165" s="5"/>
      <c r="N165" s="5"/>
      <c r="O165" s="5"/>
      <c r="P165" s="5"/>
      <c r="Q165" s="1"/>
    </row>
    <row r="166" spans="1:17" ht="15.75" thickBot="1">
      <c r="A166" s="1"/>
      <c r="C166" s="5"/>
      <c r="D166" s="24">
        <v>1</v>
      </c>
      <c r="E166" s="129" t="str">
        <f>+'[1]ACUM-MAYO'!A162</f>
        <v>ORDINARIA</v>
      </c>
      <c r="F166" s="130"/>
      <c r="G166" s="130"/>
      <c r="H166" s="131"/>
      <c r="I166" s="47">
        <v>7</v>
      </c>
      <c r="J166" s="25">
        <f>I166/I171</f>
        <v>0.7</v>
      </c>
      <c r="K166" s="54"/>
      <c r="L166" s="54"/>
      <c r="M166" s="5"/>
      <c r="N166" s="5"/>
      <c r="O166" s="5"/>
      <c r="P166" s="5"/>
      <c r="Q166" s="1"/>
    </row>
    <row r="167" spans="1:17" ht="19.5" customHeight="1" thickBot="1">
      <c r="A167" s="1"/>
      <c r="C167" s="5"/>
      <c r="D167" s="24">
        <v>2</v>
      </c>
      <c r="E167" s="129" t="str">
        <f>+'[1]ACUM-MAYO'!A163</f>
        <v>FUNDAMENTAL</v>
      </c>
      <c r="F167" s="130"/>
      <c r="G167" s="130"/>
      <c r="H167" s="131"/>
      <c r="I167" s="47">
        <v>3</v>
      </c>
      <c r="J167" s="26">
        <f>I167/I171</f>
        <v>0.3</v>
      </c>
      <c r="K167" s="54"/>
      <c r="L167" s="54"/>
      <c r="M167" s="5"/>
      <c r="N167" s="5"/>
      <c r="O167" s="5"/>
      <c r="P167" s="5"/>
      <c r="Q167" s="1"/>
    </row>
    <row r="168" spans="1:17" ht="15.75" thickBot="1">
      <c r="A168" s="1"/>
      <c r="C168" s="5"/>
      <c r="D168" s="115">
        <v>4</v>
      </c>
      <c r="E168" s="129" t="str">
        <f>+'[1]ACUM-MAYO'!A165</f>
        <v>RESERVADA</v>
      </c>
      <c r="F168" s="130"/>
      <c r="G168" s="130"/>
      <c r="H168" s="131"/>
      <c r="I168" s="47">
        <v>0</v>
      </c>
      <c r="J168" s="26">
        <f>I168/I171</f>
        <v>0</v>
      </c>
      <c r="K168" s="54"/>
      <c r="L168" s="54"/>
      <c r="M168" s="5"/>
      <c r="N168" s="5"/>
      <c r="O168" s="5"/>
      <c r="P168" s="5"/>
      <c r="Q168" s="1"/>
    </row>
    <row r="169" spans="1:17" ht="15.75" thickBot="1">
      <c r="A169" s="1"/>
      <c r="C169" s="5"/>
      <c r="D169" s="24">
        <v>3</v>
      </c>
      <c r="E169" s="129" t="s">
        <v>29</v>
      </c>
      <c r="F169" s="130"/>
      <c r="G169" s="130"/>
      <c r="H169" s="131"/>
      <c r="I169" s="47">
        <v>0</v>
      </c>
      <c r="J169" s="27">
        <f>I169/I171</f>
        <v>0</v>
      </c>
      <c r="K169" s="54"/>
      <c r="L169" s="54"/>
      <c r="M169" s="5"/>
      <c r="N169" s="5"/>
      <c r="O169" s="5"/>
      <c r="P169" s="5"/>
      <c r="Q169" s="1"/>
    </row>
    <row r="170" spans="1:17" ht="15.75" thickBot="1">
      <c r="A170" s="1"/>
      <c r="C170" s="5"/>
      <c r="D170" s="5"/>
      <c r="E170" s="5"/>
      <c r="F170" s="5"/>
      <c r="G170" s="5"/>
      <c r="H170" s="5"/>
      <c r="I170" s="28"/>
      <c r="J170" s="29"/>
      <c r="K170" s="29"/>
      <c r="L170" s="29"/>
      <c r="M170" s="5"/>
      <c r="N170" s="5"/>
      <c r="O170" s="5"/>
      <c r="P170" s="5"/>
      <c r="Q170" s="1"/>
    </row>
    <row r="171" spans="1:17" ht="16.5" thickBot="1">
      <c r="A171" s="1"/>
      <c r="C171" s="5"/>
      <c r="D171" s="15"/>
      <c r="E171" s="30"/>
      <c r="F171" s="30"/>
      <c r="G171" s="30"/>
      <c r="H171" s="48" t="s">
        <v>5</v>
      </c>
      <c r="I171" s="11">
        <f>SUM(I166:I170)</f>
        <v>10</v>
      </c>
      <c r="J171" s="31">
        <f>SUM(J166:J169)</f>
        <v>1</v>
      </c>
      <c r="K171" s="55"/>
      <c r="L171" s="55"/>
      <c r="M171" s="5"/>
      <c r="N171" s="5"/>
      <c r="O171" s="5"/>
      <c r="P171" s="5"/>
      <c r="Q171" s="1"/>
    </row>
    <row r="172" spans="1:17" ht="1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s="16" customFormat="1" ht="15.75">
      <c r="A173" s="14"/>
      <c r="B173" s="15"/>
      <c r="C173" s="15"/>
      <c r="D173" s="5"/>
      <c r="E173" s="5"/>
      <c r="F173" s="5"/>
      <c r="G173" s="5"/>
      <c r="H173" s="32"/>
      <c r="I173" s="5"/>
      <c r="J173" s="5"/>
      <c r="K173" s="5"/>
      <c r="L173" s="5"/>
      <c r="M173" s="15"/>
      <c r="N173" s="15"/>
      <c r="O173" s="15"/>
      <c r="P173" s="15"/>
      <c r="Q173" s="14"/>
    </row>
    <row r="174" spans="1:17" ht="15">
      <c r="A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"/>
    </row>
    <row r="175" spans="1:17" ht="1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ht="1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ht="1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ht="1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ht="1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5">
      <c r="A184" s="1"/>
      <c r="C184" s="5"/>
      <c r="D184" s="5"/>
      <c r="E184" s="5"/>
      <c r="F184" s="5"/>
      <c r="G184" s="5"/>
      <c r="H184" s="32"/>
      <c r="I184" s="5"/>
      <c r="J184" s="5"/>
      <c r="K184" s="5"/>
      <c r="L184" s="5"/>
      <c r="M184" s="5"/>
      <c r="N184" s="5"/>
      <c r="O184" s="5"/>
      <c r="P184" s="5"/>
      <c r="Q184" s="1"/>
    </row>
    <row r="185" spans="1:17" ht="15">
      <c r="A185" s="1"/>
      <c r="C185" s="5"/>
      <c r="D185" s="5"/>
      <c r="E185" s="5"/>
      <c r="F185" s="5"/>
      <c r="G185" s="5"/>
      <c r="H185" s="32"/>
      <c r="I185" s="5"/>
      <c r="J185" s="5"/>
      <c r="K185" s="5"/>
      <c r="L185" s="5"/>
      <c r="M185" s="5"/>
      <c r="N185" s="5"/>
      <c r="O185" s="5"/>
      <c r="P185" s="5"/>
      <c r="Q185" s="1"/>
    </row>
    <row r="186" spans="1:17" ht="15">
      <c r="A186" s="1"/>
      <c r="C186" s="5"/>
      <c r="D186" s="5"/>
      <c r="E186" s="5"/>
      <c r="F186" s="5"/>
      <c r="G186" s="5"/>
      <c r="H186" s="32"/>
      <c r="I186" s="5"/>
      <c r="J186" s="5"/>
      <c r="K186" s="5"/>
      <c r="L186" s="5"/>
      <c r="M186" s="5"/>
      <c r="N186" s="5"/>
      <c r="O186" s="5"/>
      <c r="P186" s="5"/>
      <c r="Q186" s="1"/>
    </row>
    <row r="187" spans="1:17" ht="15">
      <c r="A187" s="1"/>
      <c r="C187" s="5"/>
      <c r="D187" s="5"/>
      <c r="E187" s="5"/>
      <c r="F187" s="5"/>
      <c r="G187" s="5"/>
      <c r="H187" s="32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">
      <c r="A188" s="1"/>
      <c r="C188" s="5"/>
      <c r="D188" s="5"/>
      <c r="E188" s="5"/>
      <c r="F188" s="5"/>
      <c r="G188" s="5"/>
      <c r="H188" s="32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5">
      <c r="A189" s="1"/>
      <c r="C189" s="5"/>
      <c r="D189" s="5"/>
      <c r="E189" s="5"/>
      <c r="F189" s="5"/>
      <c r="G189" s="5"/>
      <c r="H189" s="32"/>
      <c r="I189" s="5"/>
      <c r="J189" s="5"/>
      <c r="K189" s="5"/>
      <c r="L189" s="5"/>
      <c r="M189" s="5"/>
      <c r="N189" s="5"/>
      <c r="O189" s="5"/>
      <c r="P189" s="5"/>
      <c r="Q189" s="1"/>
    </row>
    <row r="190" spans="1:17" ht="15">
      <c r="A190" s="1"/>
      <c r="C190" s="5"/>
      <c r="D190" s="5"/>
      <c r="E190" s="5"/>
      <c r="F190" s="5"/>
      <c r="G190" s="5"/>
      <c r="H190" s="32"/>
      <c r="I190" s="5"/>
      <c r="J190" s="5"/>
      <c r="K190" s="5"/>
      <c r="L190" s="5"/>
      <c r="M190" s="5"/>
      <c r="N190" s="5"/>
      <c r="O190" s="5"/>
      <c r="P190" s="5"/>
      <c r="Q190" s="1"/>
    </row>
    <row r="191" spans="1:17" ht="15">
      <c r="A191" s="1"/>
      <c r="C191" s="5"/>
      <c r="D191" s="5"/>
      <c r="E191" s="5"/>
      <c r="F191" s="5"/>
      <c r="G191" s="5"/>
      <c r="H191" s="32"/>
      <c r="I191" s="5"/>
      <c r="J191" s="5"/>
      <c r="K191" s="5"/>
      <c r="L191" s="5"/>
      <c r="M191" s="5"/>
      <c r="N191" s="5"/>
      <c r="O191" s="5"/>
      <c r="P191" s="5"/>
      <c r="Q191" s="1"/>
    </row>
    <row r="192" spans="1:17" ht="15.75" thickBot="1">
      <c r="A192" s="1"/>
      <c r="C192" s="5"/>
      <c r="D192" s="5"/>
      <c r="E192" s="5"/>
      <c r="F192" s="5"/>
      <c r="G192" s="5"/>
      <c r="H192" s="32"/>
      <c r="I192" s="5"/>
      <c r="J192" s="5"/>
      <c r="K192" s="5"/>
      <c r="L192" s="5"/>
      <c r="M192" s="5"/>
      <c r="N192" s="5"/>
      <c r="O192" s="5"/>
      <c r="P192" s="5"/>
      <c r="Q192" s="1"/>
    </row>
    <row r="193" spans="1:17" ht="19.5" thickBot="1">
      <c r="A193" s="1"/>
      <c r="C193" s="5"/>
      <c r="D193" s="137" t="s">
        <v>21</v>
      </c>
      <c r="E193" s="138"/>
      <c r="F193" s="138"/>
      <c r="G193" s="138"/>
      <c r="H193" s="138"/>
      <c r="I193" s="138"/>
      <c r="J193" s="139"/>
      <c r="K193" s="117"/>
      <c r="L193" s="117"/>
      <c r="M193" s="5"/>
      <c r="N193" s="5"/>
      <c r="O193" s="5"/>
      <c r="P193" s="5"/>
      <c r="Q193" s="1"/>
    </row>
    <row r="194" spans="1:17" ht="15.75" thickBot="1">
      <c r="A194" s="1"/>
      <c r="C194" s="5"/>
      <c r="D194" s="24">
        <v>1</v>
      </c>
      <c r="E194" s="129" t="str">
        <f>+'[1]ACUM-MAYO'!A173</f>
        <v>ECONOMICA ADMINISTRATIVA</v>
      </c>
      <c r="F194" s="130"/>
      <c r="G194" s="130"/>
      <c r="H194" s="131"/>
      <c r="I194" s="47">
        <v>9</v>
      </c>
      <c r="J194" s="33">
        <f>I194/I199</f>
        <v>1</v>
      </c>
      <c r="K194" s="49"/>
      <c r="L194" s="49"/>
      <c r="M194" s="5"/>
      <c r="N194" s="5"/>
      <c r="O194" s="5"/>
      <c r="P194" s="5"/>
      <c r="Q194" s="1"/>
    </row>
    <row r="195" spans="1:17" ht="19.5" customHeight="1" thickBot="1">
      <c r="A195" s="1"/>
      <c r="C195" s="5"/>
      <c r="D195" s="24">
        <v>2</v>
      </c>
      <c r="E195" s="129" t="str">
        <f>+'[1]ACUM-MAYO'!A174</f>
        <v>TRAMITE</v>
      </c>
      <c r="F195" s="130"/>
      <c r="G195" s="130"/>
      <c r="H195" s="131"/>
      <c r="I195" s="47">
        <v>0</v>
      </c>
      <c r="J195" s="17">
        <f>I195/I199</f>
        <v>0</v>
      </c>
      <c r="K195" s="49"/>
      <c r="L195" s="49"/>
      <c r="M195" s="5"/>
      <c r="N195" s="5"/>
      <c r="O195" s="5"/>
      <c r="P195" s="5"/>
      <c r="Q195" s="1"/>
    </row>
    <row r="196" spans="1:17" ht="15.75" customHeight="1" thickBot="1">
      <c r="A196" s="1"/>
      <c r="C196" s="5"/>
      <c r="D196" s="24">
        <v>3</v>
      </c>
      <c r="E196" s="129" t="str">
        <f>+'[1]ACUM-MAYO'!A175</f>
        <v>SERV. PUB.</v>
      </c>
      <c r="F196" s="130"/>
      <c r="G196" s="130"/>
      <c r="H196" s="131"/>
      <c r="I196" s="47">
        <v>0</v>
      </c>
      <c r="J196" s="17">
        <f>I196/I199</f>
        <v>0</v>
      </c>
      <c r="K196" s="49"/>
      <c r="L196" s="49"/>
      <c r="M196" s="5"/>
      <c r="N196" s="5"/>
      <c r="O196" s="5"/>
      <c r="P196" s="5"/>
      <c r="Q196" s="1"/>
    </row>
    <row r="197" spans="1:17" ht="15.75" thickBot="1">
      <c r="A197" s="1"/>
      <c r="C197" s="5"/>
      <c r="D197" s="24">
        <v>4</v>
      </c>
      <c r="E197" s="129" t="str">
        <f>+'[1]ACUM-MAYO'!A176</f>
        <v>LEGAL</v>
      </c>
      <c r="F197" s="130"/>
      <c r="G197" s="130"/>
      <c r="H197" s="131"/>
      <c r="I197" s="47">
        <v>0</v>
      </c>
      <c r="J197" s="34">
        <f>I197/I199</f>
        <v>0</v>
      </c>
      <c r="K197" s="49"/>
      <c r="L197" s="49"/>
      <c r="M197" s="5"/>
      <c r="N197" s="5"/>
      <c r="O197" s="5"/>
      <c r="P197" s="5"/>
      <c r="Q197" s="1"/>
    </row>
    <row r="198" spans="1:17" ht="15.75" customHeight="1" thickBot="1">
      <c r="A198" s="1"/>
      <c r="C198" s="5"/>
      <c r="D198" s="35"/>
      <c r="E198" s="36"/>
      <c r="F198" s="36"/>
      <c r="G198" s="36"/>
      <c r="H198" s="36"/>
      <c r="I198" s="36"/>
      <c r="J198" s="36"/>
      <c r="K198" s="36"/>
      <c r="L198" s="36"/>
      <c r="M198" s="5"/>
      <c r="N198" s="5"/>
      <c r="O198" s="5"/>
      <c r="P198" s="5"/>
      <c r="Q198" s="1"/>
    </row>
    <row r="199" spans="1:17" ht="16.5" thickBot="1">
      <c r="A199" s="1"/>
      <c r="C199" s="5"/>
      <c r="D199" s="15"/>
      <c r="E199" s="15"/>
      <c r="F199" s="15"/>
      <c r="G199" s="15"/>
      <c r="H199" s="18" t="s">
        <v>5</v>
      </c>
      <c r="I199" s="11">
        <f>SUM(I194:I197)</f>
        <v>9</v>
      </c>
      <c r="J199" s="19">
        <f>SUM(J194:J197)</f>
        <v>1</v>
      </c>
      <c r="K199" s="50"/>
      <c r="L199" s="50"/>
      <c r="M199" s="5"/>
      <c r="N199" s="5"/>
      <c r="O199" s="5"/>
      <c r="P199" s="5"/>
      <c r="Q199" s="1"/>
    </row>
    <row r="200" spans="1:17" s="16" customFormat="1" ht="15.75">
      <c r="A200" s="14"/>
      <c r="B200" s="1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4"/>
    </row>
    <row r="201" spans="1:17" ht="1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ht="1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ht="1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ht="1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ht="1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ht="1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1"/>
    </row>
    <row r="212" spans="1:17" ht="1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1"/>
    </row>
    <row r="213" spans="1:17" ht="1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1"/>
    </row>
    <row r="214" spans="1:17" ht="1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ht="15">
      <c r="A215" s="1"/>
      <c r="C215" s="5"/>
      <c r="D215" s="36"/>
      <c r="E215" s="36"/>
      <c r="F215" s="36"/>
      <c r="G215" s="37"/>
      <c r="H215" s="32"/>
      <c r="I215" s="5"/>
      <c r="J215" s="5"/>
      <c r="K215" s="5"/>
      <c r="L215" s="5"/>
      <c r="M215" s="5"/>
      <c r="N215" s="5"/>
      <c r="O215" s="5"/>
      <c r="P215" s="5"/>
      <c r="Q215" s="1"/>
    </row>
    <row r="216" spans="1:17" ht="15">
      <c r="A216" s="1"/>
      <c r="C216" s="5"/>
      <c r="D216" s="36"/>
      <c r="E216" s="36"/>
      <c r="F216" s="36"/>
      <c r="G216" s="37"/>
      <c r="H216" s="32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>
      <c r="A217" s="1"/>
      <c r="C217" s="5"/>
      <c r="D217" s="36"/>
      <c r="E217" s="36"/>
      <c r="F217" s="36"/>
      <c r="G217" s="37"/>
      <c r="H217" s="32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>
      <c r="A218" s="1"/>
      <c r="C218" s="5"/>
      <c r="D218" s="137" t="s">
        <v>22</v>
      </c>
      <c r="E218" s="138"/>
      <c r="F218" s="138"/>
      <c r="G218" s="138"/>
      <c r="H218" s="138"/>
      <c r="I218" s="138"/>
      <c r="J218" s="139"/>
      <c r="K218" s="117"/>
      <c r="L218" s="117"/>
      <c r="M218" s="5"/>
      <c r="N218" s="5"/>
      <c r="O218" s="5"/>
      <c r="P218" s="5"/>
      <c r="Q218" s="1"/>
    </row>
    <row r="219" spans="1:17" ht="15.75" thickBot="1">
      <c r="A219" s="1"/>
      <c r="C219" s="5"/>
      <c r="D219" s="24">
        <v>1</v>
      </c>
      <c r="E219" s="38" t="str">
        <f>+'[1]ACUM-MAYO'!A186</f>
        <v>INFOMEX</v>
      </c>
      <c r="F219" s="39"/>
      <c r="G219" s="39"/>
      <c r="H219" s="40"/>
      <c r="I219" s="47">
        <v>9</v>
      </c>
      <c r="J219" s="33">
        <f>I219/I224</f>
        <v>0.75</v>
      </c>
      <c r="K219" s="49"/>
      <c r="L219" s="49"/>
      <c r="M219" s="5"/>
      <c r="N219" s="5"/>
      <c r="O219" s="5"/>
      <c r="P219" s="5"/>
      <c r="Q219" s="1"/>
    </row>
    <row r="220" spans="1:17" ht="19.5" customHeight="1" thickBot="1">
      <c r="A220" s="1"/>
      <c r="C220" s="5"/>
      <c r="D220" s="24">
        <v>2</v>
      </c>
      <c r="E220" s="38" t="str">
        <f>+'[1]ACUM-MAYO'!A187</f>
        <v>CORREO ELECTRONICO</v>
      </c>
      <c r="F220" s="39"/>
      <c r="G220" s="39"/>
      <c r="H220" s="40"/>
      <c r="I220" s="47">
        <v>3</v>
      </c>
      <c r="J220" s="33">
        <f>I220/I224</f>
        <v>0.25</v>
      </c>
      <c r="K220" s="49"/>
      <c r="L220" s="49"/>
      <c r="M220" s="5"/>
      <c r="N220" s="5"/>
      <c r="O220" s="5"/>
      <c r="P220" s="5"/>
      <c r="Q220" s="1"/>
    </row>
    <row r="221" spans="1:17" ht="15.75" customHeight="1" thickBot="1">
      <c r="A221" s="1"/>
      <c r="C221" s="5"/>
      <c r="D221" s="24">
        <v>3</v>
      </c>
      <c r="E221" s="38" t="str">
        <f>+'[1]ACUM-MAYO'!A188</f>
        <v>NOTIFICACIÓN PERSONAL</v>
      </c>
      <c r="F221" s="39"/>
      <c r="G221" s="39"/>
      <c r="H221" s="40"/>
      <c r="I221" s="47">
        <v>0</v>
      </c>
      <c r="J221" s="33">
        <f>I221/I224</f>
        <v>0</v>
      </c>
      <c r="K221" s="49"/>
      <c r="L221" s="49"/>
      <c r="M221" s="5"/>
      <c r="N221" s="5"/>
      <c r="O221" s="5"/>
      <c r="P221" s="5"/>
      <c r="Q221" s="1"/>
    </row>
    <row r="222" spans="1:17" ht="15.75" customHeight="1" thickBot="1">
      <c r="A222" s="1"/>
      <c r="C222" s="5"/>
      <c r="D222" s="24">
        <v>4</v>
      </c>
      <c r="E222" s="38" t="str">
        <f>+'[1]ACUM-MAYO'!A189</f>
        <v>LISTAS</v>
      </c>
      <c r="F222" s="39"/>
      <c r="G222" s="113"/>
      <c r="H222" s="114"/>
      <c r="I222" s="47">
        <v>0</v>
      </c>
      <c r="J222" s="33">
        <f>I222/I224</f>
        <v>0</v>
      </c>
      <c r="K222" s="49"/>
      <c r="L222" s="49"/>
      <c r="M222" s="5"/>
      <c r="N222" s="41"/>
      <c r="O222" s="5"/>
      <c r="P222" s="5"/>
      <c r="Q222" s="1"/>
    </row>
    <row r="223" spans="1:17" ht="15.75" customHeight="1" thickBot="1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1"/>
      <c r="O223" s="5"/>
      <c r="P223" s="5"/>
      <c r="Q223" s="1"/>
    </row>
    <row r="224" spans="1:17" ht="15.75" customHeight="1" thickBot="1">
      <c r="A224" s="1"/>
      <c r="C224" s="5"/>
      <c r="D224" s="15"/>
      <c r="E224" s="30"/>
      <c r="F224" s="30"/>
      <c r="G224" s="30"/>
      <c r="H224" s="18" t="s">
        <v>5</v>
      </c>
      <c r="I224" s="11">
        <f>SUM(I219:I223)</f>
        <v>12</v>
      </c>
      <c r="J224" s="19">
        <f>SUM(J219:J223)</f>
        <v>1</v>
      </c>
      <c r="K224" s="50"/>
      <c r="L224" s="50"/>
      <c r="M224" s="5"/>
      <c r="N224" s="5"/>
      <c r="O224" s="5"/>
      <c r="P224" s="5"/>
      <c r="Q224" s="1"/>
    </row>
    <row r="225" spans="1:17" s="16" customFormat="1" ht="15.75">
      <c r="A225" s="14"/>
      <c r="B225" s="1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4"/>
    </row>
    <row r="226" spans="1:17" ht="1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ht="1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ht="1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ht="1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ht="1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ht="1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ht="1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15.75" thickBot="1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ht="19.5" thickBot="1">
      <c r="A242" s="1"/>
      <c r="C242" s="5"/>
      <c r="D242" s="144" t="s">
        <v>23</v>
      </c>
      <c r="E242" s="145"/>
      <c r="F242" s="145"/>
      <c r="G242" s="146"/>
      <c r="H242" s="57"/>
      <c r="I242" s="5"/>
      <c r="J242" s="5"/>
      <c r="K242" s="5"/>
      <c r="L242" s="5"/>
      <c r="M242" s="5"/>
      <c r="N242" s="5"/>
      <c r="O242" s="5"/>
      <c r="P242" s="5"/>
      <c r="Q242" s="1"/>
    </row>
    <row r="243" spans="1:17" ht="27" customHeight="1" thickBot="1">
      <c r="A243" s="1"/>
      <c r="C243" s="5"/>
      <c r="D243" s="10">
        <v>1</v>
      </c>
      <c r="E243" s="119" t="s">
        <v>31</v>
      </c>
      <c r="F243" s="120"/>
      <c r="G243" s="60">
        <v>0</v>
      </c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ht="19.5" customHeight="1" thickBot="1">
      <c r="A244" s="1"/>
      <c r="C244" s="42"/>
      <c r="D244" s="10">
        <v>2</v>
      </c>
      <c r="E244" s="119" t="s">
        <v>33</v>
      </c>
      <c r="F244" s="120"/>
      <c r="G244" s="58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ht="24" customHeight="1" thickBot="1">
      <c r="A245" s="1"/>
      <c r="C245" s="43"/>
      <c r="D245" s="10">
        <v>3</v>
      </c>
      <c r="E245" s="119" t="s">
        <v>32</v>
      </c>
      <c r="F245" s="120"/>
      <c r="G245" s="58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thickBot="1">
      <c r="A246" s="1"/>
      <c r="C246" s="43"/>
      <c r="D246" s="10">
        <v>4</v>
      </c>
      <c r="E246" s="119" t="s">
        <v>34</v>
      </c>
      <c r="F246" s="120"/>
      <c r="G246" s="58">
        <v>0</v>
      </c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thickBot="1">
      <c r="A247" s="1"/>
      <c r="C247" s="43"/>
      <c r="D247" s="10">
        <v>5</v>
      </c>
      <c r="E247" s="119" t="s">
        <v>40</v>
      </c>
      <c r="F247" s="120"/>
      <c r="G247" s="58">
        <v>0</v>
      </c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thickBot="1">
      <c r="A248" s="1"/>
      <c r="C248" s="43"/>
      <c r="D248" s="10">
        <v>6</v>
      </c>
      <c r="E248" s="119" t="s">
        <v>41</v>
      </c>
      <c r="F248" s="120"/>
      <c r="G248" s="58">
        <v>2</v>
      </c>
      <c r="H248" s="5"/>
      <c r="I248" s="5"/>
      <c r="J248" s="5"/>
      <c r="K248" s="5"/>
      <c r="L248" s="5"/>
      <c r="M248" s="5"/>
      <c r="N248" s="5"/>
      <c r="O248" s="5"/>
      <c r="P248" s="1"/>
      <c r="Q248" s="45"/>
    </row>
    <row r="249" spans="1:17" ht="15.75" customHeight="1" thickBot="1">
      <c r="A249" s="1"/>
      <c r="C249" s="43"/>
      <c r="D249" s="10">
        <v>7</v>
      </c>
      <c r="E249" s="119" t="s">
        <v>35</v>
      </c>
      <c r="F249" s="120"/>
      <c r="G249" s="58">
        <v>2</v>
      </c>
      <c r="H249" s="5"/>
      <c r="I249" s="143"/>
      <c r="J249" s="143"/>
      <c r="K249" s="116"/>
      <c r="L249" s="116"/>
      <c r="M249" s="5"/>
      <c r="N249" s="5"/>
      <c r="O249" s="5"/>
      <c r="P249" s="1"/>
      <c r="Q249" s="45"/>
    </row>
    <row r="250" spans="1:17" ht="21" customHeight="1" thickBot="1">
      <c r="A250" s="1"/>
      <c r="C250" s="43"/>
      <c r="D250" s="10">
        <v>8</v>
      </c>
      <c r="E250" s="118" t="s">
        <v>36</v>
      </c>
      <c r="F250" s="119"/>
      <c r="G250" s="58">
        <v>2</v>
      </c>
      <c r="H250" s="5"/>
      <c r="I250" s="5"/>
      <c r="J250" s="5"/>
      <c r="K250" s="5"/>
      <c r="L250" s="5"/>
      <c r="M250" s="5"/>
      <c r="N250" s="5"/>
      <c r="O250" s="5"/>
      <c r="P250" s="1"/>
      <c r="Q250" s="45"/>
    </row>
    <row r="251" spans="1:17" ht="15.75" customHeight="1" thickBot="1">
      <c r="A251" s="1"/>
      <c r="C251" s="43"/>
      <c r="D251" s="10">
        <v>9</v>
      </c>
      <c r="E251" s="118" t="s">
        <v>37</v>
      </c>
      <c r="F251" s="119"/>
      <c r="G251" s="58">
        <v>1</v>
      </c>
      <c r="H251" s="5"/>
      <c r="I251" s="5"/>
      <c r="J251" s="5"/>
      <c r="K251" s="5"/>
      <c r="L251" s="5"/>
      <c r="M251" s="5"/>
      <c r="N251" s="5"/>
      <c r="O251" s="5"/>
      <c r="P251" s="1"/>
      <c r="Q251" s="45"/>
    </row>
    <row r="252" spans="1:17" ht="15.75" customHeight="1" thickBot="1">
      <c r="A252" s="1"/>
      <c r="C252" s="43"/>
      <c r="D252" s="10">
        <v>10</v>
      </c>
      <c r="E252" s="118" t="s">
        <v>38</v>
      </c>
      <c r="F252" s="119"/>
      <c r="G252" s="58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5"/>
    </row>
    <row r="253" spans="1:17" ht="15.75" customHeight="1" thickBot="1">
      <c r="A253" s="1"/>
      <c r="C253" s="43"/>
      <c r="D253" s="10">
        <v>11</v>
      </c>
      <c r="E253" s="118" t="s">
        <v>39</v>
      </c>
      <c r="F253" s="119"/>
      <c r="G253" s="58">
        <v>3</v>
      </c>
      <c r="H253" s="5"/>
      <c r="I253" s="5"/>
      <c r="J253" s="5"/>
      <c r="K253" s="5"/>
      <c r="L253" s="5"/>
      <c r="M253" s="5"/>
      <c r="N253" s="5"/>
      <c r="O253" s="5"/>
      <c r="P253" s="1"/>
      <c r="Q253" s="45"/>
    </row>
    <row r="254" spans="1:17" ht="15.75" customHeight="1" thickBot="1">
      <c r="A254" s="1"/>
      <c r="C254" s="43"/>
      <c r="D254" s="10">
        <v>12</v>
      </c>
      <c r="E254" s="118" t="s">
        <v>48</v>
      </c>
      <c r="F254" s="119"/>
      <c r="G254" s="58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5"/>
    </row>
    <row r="255" spans="1:17" ht="15.75" customHeight="1" thickBot="1">
      <c r="A255" s="1"/>
      <c r="C255" s="43"/>
      <c r="D255" s="10">
        <v>13</v>
      </c>
      <c r="E255" s="118" t="s">
        <v>42</v>
      </c>
      <c r="F255" s="119"/>
      <c r="G255" s="58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5"/>
    </row>
    <row r="256" spans="1:17" ht="15.75" customHeight="1" thickBot="1">
      <c r="A256" s="1"/>
      <c r="C256" s="43"/>
      <c r="D256" s="10">
        <v>14</v>
      </c>
      <c r="E256" s="118" t="s">
        <v>43</v>
      </c>
      <c r="F256" s="119"/>
      <c r="G256" s="58">
        <v>0</v>
      </c>
      <c r="H256" s="5"/>
      <c r="I256" s="5"/>
      <c r="J256" s="5"/>
      <c r="K256" s="5"/>
      <c r="L256" s="5"/>
      <c r="M256" s="5"/>
      <c r="N256" s="5"/>
      <c r="O256" s="5"/>
      <c r="P256" s="1"/>
      <c r="Q256" s="45"/>
    </row>
    <row r="257" spans="1:17" ht="15.75" customHeight="1" thickBot="1">
      <c r="A257" s="1"/>
      <c r="C257" s="43"/>
      <c r="D257" s="10">
        <v>15</v>
      </c>
      <c r="E257" s="118" t="s">
        <v>45</v>
      </c>
      <c r="F257" s="119"/>
      <c r="G257" s="58">
        <v>0</v>
      </c>
      <c r="H257" s="5"/>
      <c r="I257" s="111"/>
      <c r="J257" s="5"/>
      <c r="K257" s="5"/>
      <c r="L257" s="5"/>
      <c r="M257" s="5"/>
      <c r="N257" s="5"/>
      <c r="O257" s="5"/>
      <c r="P257" s="1"/>
      <c r="Q257" s="45"/>
    </row>
    <row r="258" spans="1:17" ht="15.75" customHeight="1" thickBot="1">
      <c r="A258" s="1"/>
      <c r="C258" s="43"/>
      <c r="D258" s="10">
        <v>16</v>
      </c>
      <c r="E258" s="118" t="s">
        <v>44</v>
      </c>
      <c r="F258" s="119"/>
      <c r="G258" s="58">
        <v>0</v>
      </c>
      <c r="H258" s="5"/>
      <c r="I258" s="5"/>
      <c r="J258" s="5"/>
      <c r="K258" s="5"/>
      <c r="L258" s="5"/>
      <c r="M258" s="5"/>
      <c r="N258" s="5"/>
      <c r="O258" s="5"/>
      <c r="P258" s="1"/>
      <c r="Q258" s="45"/>
    </row>
    <row r="259" spans="1:17" ht="15.75" customHeight="1" thickBot="1">
      <c r="A259" s="1"/>
      <c r="C259" s="43"/>
      <c r="D259" s="10">
        <v>17</v>
      </c>
      <c r="E259" s="118" t="s">
        <v>47</v>
      </c>
      <c r="F259" s="119"/>
      <c r="G259" s="58">
        <v>0</v>
      </c>
      <c r="H259" s="5"/>
      <c r="I259" s="5"/>
      <c r="J259" s="5"/>
      <c r="K259" s="5"/>
      <c r="L259" s="5"/>
      <c r="M259" s="5"/>
      <c r="N259" s="5"/>
      <c r="O259" s="5"/>
      <c r="P259" s="1"/>
      <c r="Q259" s="45"/>
    </row>
    <row r="260" spans="1:17" ht="15.75" customHeight="1" thickBot="1">
      <c r="A260" s="1"/>
      <c r="C260" s="43"/>
      <c r="D260" s="105"/>
      <c r="E260" s="106"/>
      <c r="F260" s="107"/>
      <c r="G260" s="105"/>
      <c r="H260" s="5"/>
      <c r="I260" s="5"/>
      <c r="J260" s="5"/>
      <c r="K260" s="5"/>
      <c r="L260" s="5"/>
      <c r="M260" s="5"/>
      <c r="N260" s="5"/>
      <c r="O260" s="5"/>
      <c r="P260" s="1"/>
      <c r="Q260" s="45"/>
    </row>
    <row r="261" spans="1:17" ht="15.75" customHeight="1" thickBot="1">
      <c r="A261" s="1"/>
      <c r="C261" s="43"/>
      <c r="D261" s="5"/>
      <c r="E261" s="135" t="s">
        <v>5</v>
      </c>
      <c r="F261" s="136"/>
      <c r="G261" s="59">
        <f>SUM(G243:G259)</f>
        <v>10</v>
      </c>
      <c r="H261" s="5"/>
      <c r="I261" s="5"/>
      <c r="J261" s="5"/>
      <c r="K261" s="5"/>
      <c r="L261" s="5"/>
      <c r="M261" s="5"/>
      <c r="N261" s="5"/>
      <c r="O261" s="5"/>
      <c r="P261" s="1"/>
      <c r="Q261" s="45"/>
    </row>
    <row r="262" spans="1:17" ht="15.75" customHeight="1" thickBot="1">
      <c r="A262" s="1"/>
      <c r="B262" s="121" t="s">
        <v>24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"/>
      <c r="Q262" s="45"/>
    </row>
    <row r="263" spans="1:17" ht="15.75" customHeight="1">
      <c r="A263" s="1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"/>
      <c r="Q263" s="45"/>
    </row>
    <row r="264" spans="1:17" ht="15.75" customHeight="1">
      <c r="A264" s="1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"/>
      <c r="Q264" s="45"/>
    </row>
    <row r="265" spans="1:17" ht="15.75" customHeight="1">
      <c r="A265" s="1"/>
      <c r="C265" s="43"/>
      <c r="D265" s="5"/>
      <c r="E265" s="5"/>
      <c r="F265" s="5"/>
      <c r="G265" s="5"/>
      <c r="H265" s="16"/>
      <c r="I265" s="15"/>
      <c r="J265" s="15"/>
      <c r="K265" s="15"/>
      <c r="L265" s="15"/>
      <c r="M265" s="5"/>
      <c r="N265" s="5"/>
      <c r="O265" s="5"/>
      <c r="P265" s="1"/>
      <c r="Q265" s="45"/>
    </row>
    <row r="266" spans="1:17" ht="15">
      <c r="A266" s="1"/>
      <c r="C266" s="4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s="16" customFormat="1" ht="15.75">
      <c r="A267" s="14"/>
      <c r="B267" s="1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4"/>
    </row>
    <row r="268" spans="1:17" ht="1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ht="15.75" thickBot="1">
      <c r="A269" s="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ht="24" customHeight="1" thickBot="1">
      <c r="A270" s="1"/>
      <c r="P270" s="46"/>
      <c r="Q270" s="44"/>
    </row>
    <row r="271" spans="1:17" ht="15">
      <c r="A271" s="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ht="15">
      <c r="A272" s="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ht="15">
      <c r="A273" s="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ht="15">
      <c r="A274" s="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ht="15">
      <c r="A275" s="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ht="15">
      <c r="A276" s="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ht="1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ht="1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ht="15">
      <c r="A279" s="1"/>
      <c r="C279" s="5"/>
      <c r="D279" s="1"/>
      <c r="E279" s="1"/>
      <c r="F279" s="1"/>
      <c r="G279" s="1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ht="1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ht="1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ht="1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ht="1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ht="1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ht="1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ht="15">
      <c r="A286" s="1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1"/>
    </row>
    <row r="287" spans="1:17" ht="15">
      <c r="A287" s="1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1"/>
    </row>
    <row r="288" spans="1:17" ht="15">
      <c r="A288" s="1"/>
      <c r="C288" s="5"/>
      <c r="H288" s="5"/>
      <c r="I288" s="5"/>
      <c r="J288" s="5"/>
      <c r="K288" s="5"/>
      <c r="L288" s="5"/>
      <c r="M288" s="5"/>
      <c r="N288" s="5"/>
      <c r="O288" s="5"/>
      <c r="P288" s="5"/>
      <c r="Q288" s="1"/>
    </row>
    <row r="289" spans="1:17" ht="15">
      <c r="A289" s="1"/>
      <c r="C289" s="5"/>
      <c r="H289" s="5"/>
      <c r="I289" s="5"/>
      <c r="J289" s="5"/>
      <c r="K289" s="5"/>
      <c r="L289" s="5"/>
      <c r="M289" s="5"/>
      <c r="N289" s="5"/>
      <c r="O289" s="5"/>
      <c r="P289" s="5"/>
      <c r="Q289" s="1"/>
    </row>
    <row r="290" spans="1:17" ht="15">
      <c r="A290" s="1"/>
      <c r="C290" s="5"/>
      <c r="H290" s="5"/>
      <c r="I290" s="5"/>
      <c r="J290" s="5"/>
      <c r="K290" s="5"/>
      <c r="L290" s="5"/>
      <c r="M290" s="5"/>
      <c r="N290" s="5"/>
      <c r="O290" s="5"/>
      <c r="P290" s="5"/>
      <c r="Q290" s="1"/>
    </row>
    <row r="291" spans="1:17" ht="15">
      <c r="A291" s="1"/>
      <c r="C291" s="5"/>
      <c r="H291" s="5"/>
      <c r="I291" s="5"/>
      <c r="J291" s="5"/>
      <c r="K291" s="5"/>
      <c r="L291" s="5"/>
      <c r="M291" s="5"/>
      <c r="N291" s="5"/>
      <c r="O291" s="5"/>
      <c r="P291" s="5"/>
      <c r="Q291" s="1"/>
    </row>
    <row r="292" spans="1:17" ht="15">
      <c r="A292" s="1"/>
      <c r="C292" s="5"/>
      <c r="H292" s="5"/>
      <c r="I292" s="5"/>
      <c r="J292" s="5"/>
      <c r="K292" s="5"/>
      <c r="L292" s="5"/>
      <c r="M292" s="5"/>
      <c r="N292" s="5"/>
      <c r="O292" s="5"/>
      <c r="P292" s="5"/>
      <c r="Q292" s="1"/>
    </row>
    <row r="293" spans="1:17" ht="15">
      <c r="A293" s="1"/>
      <c r="C293" s="5"/>
      <c r="H293" s="5"/>
      <c r="I293" s="5"/>
      <c r="J293" s="5"/>
      <c r="K293" s="5"/>
      <c r="L293" s="5"/>
      <c r="M293" s="5"/>
      <c r="N293" s="5"/>
      <c r="O293" s="5"/>
      <c r="P293" s="5"/>
      <c r="Q293" s="1"/>
    </row>
    <row r="294" spans="1:17" ht="15">
      <c r="A294" s="1"/>
      <c r="C294" s="5"/>
      <c r="M294" s="5"/>
      <c r="N294" s="5"/>
      <c r="O294" s="5"/>
      <c r="P294" s="5"/>
      <c r="Q294" s="1"/>
    </row>
    <row r="295" spans="1:17" ht="15">
      <c r="A295" s="1"/>
      <c r="C295" s="5"/>
      <c r="M295" s="5"/>
      <c r="N295" s="5"/>
      <c r="O295" s="5"/>
      <c r="P295" s="5"/>
      <c r="Q295" s="1"/>
    </row>
    <row r="296" spans="1:17" ht="15">
      <c r="A296" s="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1"/>
    </row>
    <row r="297" spans="1:17" ht="15">
      <c r="A297" s="4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Q297" s="45"/>
    </row>
    <row r="298" spans="1:17" ht="15">
      <c r="A298" s="4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Q298" s="45"/>
    </row>
    <row r="299" spans="1:17" ht="15">
      <c r="A299" s="4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Q299" s="45"/>
    </row>
    <row r="300" spans="1:17" ht="15">
      <c r="A300" s="4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Q300" s="45"/>
    </row>
    <row r="301" spans="1:17" ht="15">
      <c r="A301" s="4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Q301" s="45"/>
    </row>
    <row r="302" spans="1:1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</sheetData>
  <sheetProtection/>
  <mergeCells count="65">
    <mergeCell ref="B13:O13"/>
    <mergeCell ref="B14:O14"/>
    <mergeCell ref="C17:F17"/>
    <mergeCell ref="H17:L17"/>
    <mergeCell ref="D47:M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5:L65"/>
    <mergeCell ref="D99:J99"/>
    <mergeCell ref="E102:H102"/>
    <mergeCell ref="D109:J109"/>
    <mergeCell ref="E145:J145"/>
    <mergeCell ref="E146:I146"/>
    <mergeCell ref="E150:J150"/>
    <mergeCell ref="E151:I151"/>
    <mergeCell ref="E155:J155"/>
    <mergeCell ref="E156:I156"/>
    <mergeCell ref="E160:J160"/>
    <mergeCell ref="E161:I161"/>
    <mergeCell ref="D165:J165"/>
    <mergeCell ref="E166:H166"/>
    <mergeCell ref="E167:H167"/>
    <mergeCell ref="E168:H168"/>
    <mergeCell ref="E169:H169"/>
    <mergeCell ref="D193:J193"/>
    <mergeCell ref="E194:H194"/>
    <mergeCell ref="E195:H195"/>
    <mergeCell ref="E196:H196"/>
    <mergeCell ref="E197:H197"/>
    <mergeCell ref="D218:J218"/>
    <mergeCell ref="D242:G242"/>
    <mergeCell ref="E243:F243"/>
    <mergeCell ref="E244:F244"/>
    <mergeCell ref="E245:F245"/>
    <mergeCell ref="E256:F256"/>
    <mergeCell ref="E246:F246"/>
    <mergeCell ref="E247:F247"/>
    <mergeCell ref="E248:F248"/>
    <mergeCell ref="E249:F249"/>
    <mergeCell ref="I249:J249"/>
    <mergeCell ref="E250:F250"/>
    <mergeCell ref="E257:F257"/>
    <mergeCell ref="E258:F258"/>
    <mergeCell ref="E259:F259"/>
    <mergeCell ref="E261:F261"/>
    <mergeCell ref="B262:O262"/>
    <mergeCell ref="E251:F251"/>
    <mergeCell ref="E252:F252"/>
    <mergeCell ref="E253:F253"/>
    <mergeCell ref="E254:F254"/>
    <mergeCell ref="E255:F25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Zapopan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mzamudio</dc:creator>
  <cp:keywords/>
  <dc:description/>
  <cp:lastModifiedBy>smarquez</cp:lastModifiedBy>
  <cp:lastPrinted>2018-01-12T14:56:02Z</cp:lastPrinted>
  <dcterms:created xsi:type="dcterms:W3CDTF">2016-07-14T16:59:51Z</dcterms:created>
  <dcterms:modified xsi:type="dcterms:W3CDTF">2019-02-11T16:52:16Z</dcterms:modified>
  <cp:category/>
  <cp:version/>
  <cp:contentType/>
  <cp:contentStatus/>
</cp:coreProperties>
</file>