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3075" windowWidth="19515" windowHeight="4005"/>
  </bookViews>
  <sheets>
    <sheet name="Zapopan" sheetId="4" r:id="rId1"/>
  </sheets>
  <calcPr calcId="125725"/>
</workbook>
</file>

<file path=xl/calcChain.xml><?xml version="1.0" encoding="utf-8"?>
<calcChain xmlns="http://schemas.openxmlformats.org/spreadsheetml/2006/main">
  <c r="H49" i="4"/>
  <c r="H50"/>
  <c r="H51"/>
  <c r="H26"/>
  <c r="E26"/>
  <c r="E19"/>
  <c r="E65"/>
  <c r="H65" s="1"/>
  <c r="H64"/>
  <c r="E64"/>
  <c r="E60"/>
  <c r="H60" s="1"/>
  <c r="E59"/>
  <c r="H59" s="1"/>
  <c r="E18"/>
  <c r="H18" s="1"/>
  <c r="E17"/>
  <c r="H17" s="1"/>
  <c r="E13"/>
  <c r="H13" s="1"/>
  <c r="E14"/>
  <c r="E15"/>
  <c r="E16"/>
  <c r="E20"/>
  <c r="E21"/>
  <c r="H21" s="1"/>
  <c r="E22"/>
  <c r="H22" s="1"/>
  <c r="E23"/>
  <c r="E24"/>
  <c r="H24" s="1"/>
  <c r="E25"/>
  <c r="H25" s="1"/>
  <c r="E27"/>
  <c r="H27" s="1"/>
  <c r="E28"/>
  <c r="E29"/>
  <c r="E30"/>
  <c r="E31"/>
  <c r="E32"/>
  <c r="E33"/>
  <c r="E34"/>
  <c r="H34" s="1"/>
  <c r="E35"/>
  <c r="H35" s="1"/>
  <c r="E36"/>
  <c r="H36" s="1"/>
  <c r="E37"/>
  <c r="H37" s="1"/>
  <c r="E38"/>
  <c r="H38" s="1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E50"/>
  <c r="E51"/>
  <c r="E52"/>
  <c r="H52" s="1"/>
  <c r="E53"/>
  <c r="H53" s="1"/>
  <c r="E54"/>
  <c r="E55"/>
  <c r="E56"/>
  <c r="H56" s="1"/>
  <c r="E57"/>
  <c r="H57" s="1"/>
  <c r="E58"/>
  <c r="E61"/>
  <c r="E62"/>
  <c r="E63"/>
  <c r="E66"/>
  <c r="H66" s="1"/>
  <c r="E67"/>
  <c r="H67" s="1"/>
  <c r="E68"/>
  <c r="E69"/>
  <c r="E70"/>
  <c r="E71"/>
  <c r="E72"/>
  <c r="E73"/>
  <c r="H73" s="1"/>
  <c r="E74"/>
  <c r="E75"/>
  <c r="H75" s="1"/>
  <c r="E76"/>
  <c r="H76" s="1"/>
  <c r="E77"/>
  <c r="H77" s="1"/>
  <c r="E78"/>
  <c r="H78" s="1"/>
  <c r="D79"/>
  <c r="H54"/>
  <c r="H55"/>
  <c r="H58"/>
  <c r="H61"/>
  <c r="H62"/>
  <c r="H63"/>
  <c r="H68"/>
  <c r="H69"/>
  <c r="H70"/>
  <c r="H71"/>
  <c r="H72"/>
  <c r="H74"/>
  <c r="G79"/>
  <c r="F79"/>
  <c r="C79"/>
  <c r="H33"/>
  <c r="H28"/>
  <c r="H29"/>
  <c r="H30"/>
  <c r="H31"/>
  <c r="H32"/>
  <c r="H23"/>
  <c r="H14"/>
  <c r="H15"/>
  <c r="H16"/>
  <c r="H19"/>
  <c r="H20"/>
  <c r="E12"/>
  <c r="H12" s="1"/>
  <c r="E79" l="1"/>
  <c r="H79" s="1"/>
</calcChain>
</file>

<file path=xl/sharedStrings.xml><?xml version="1.0" encoding="utf-8"?>
<sst xmlns="http://schemas.openxmlformats.org/spreadsheetml/2006/main" count="83" uniqueCount="83">
  <si>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</si>
  <si>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</si>
  <si>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</si>
  <si>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</si>
  <si>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</si>
  <si>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</si>
  <si>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</si>
  <si>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</si>
  <si>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</si>
  <si>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</si>
  <si>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</si>
  <si>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</si>
  <si>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</si>
  <si>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</si>
  <si>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</si>
  <si>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COMISARIA GENERAL DE SEGURIDAD PUBLICA</t>
  </si>
  <si>
    <t>SECRETARIA DEL AYUNTAMIENTO</t>
  </si>
  <si>
    <t>SECRETARIA PARTICULAR</t>
  </si>
  <si>
    <t>PRESIDENCIA (OFICINA DEL PRESIDENTE)</t>
  </si>
  <si>
    <t>JEFATURA DE GABINETE</t>
  </si>
  <si>
    <t>COORDINACION DE ANALISIS ESTRATEGICO Y COMUNICACION</t>
  </si>
  <si>
    <t>DIRECCION DE LO JURIDICO CONTENCIOSO</t>
  </si>
  <si>
    <t>DIRECCION JURIDICO CONSULTIVO</t>
  </si>
  <si>
    <t>DIRECCION DE LO JURIDICO LABORAL</t>
  </si>
  <si>
    <t>DIRECCION DE JUSTICIA MUNICIPAL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</si>
  <si>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</si>
  <si>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</si>
  <si>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</si>
  <si>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</si>
  <si>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ATENCION CIUDADANA</t>
  </si>
  <si>
    <t>TESORERIA</t>
  </si>
  <si>
    <t>DIRECCION DE INGRESOS</t>
  </si>
  <si>
    <t>DIRECCION DE PRESUPUESTO Y EGRESOS</t>
  </si>
  <si>
    <t>DIRECCION DE CONTABILIDAD</t>
  </si>
  <si>
    <t>DIRECCION DE CATASTRO</t>
  </si>
  <si>
    <t>DIRECCION DE POLITICA FISCAL Y MEJORA HACENDARIA</t>
  </si>
  <si>
    <t>CONTRALORIA CIUDADANA</t>
  </si>
  <si>
    <t>COORDINACION GENERAL DE SERVICIOS MUNICIPALES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</si>
  <si>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</si>
  <si>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</si>
  <si>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</si>
  <si>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</si>
  <si>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</si>
  <si>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</si>
  <si>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</si>
  <si>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</si>
  <si>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</si>
  <si>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</si>
  <si>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</si>
  <si>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</si>
  <si>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</si>
  <si>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</si>
  <si>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</si>
  <si>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PROGRAMAS SOCIALES MUNICIPALES</t>
  </si>
  <si>
    <t>DIRECCION DE GESTION DE PROGRAMAS SOCIALES ESTATALES Y FEDER</t>
  </si>
  <si>
    <t>DIRECCION DE PADRON Y LICENCIAS</t>
  </si>
  <si>
    <t>DIRECCION DE DESARROLLO AGROPECUARIO</t>
  </si>
  <si>
    <t>INSTITUTO MUNICIPAL DE LA JUVENTUD</t>
  </si>
  <si>
    <t>ICOE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</si>
  <si>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</si>
  <si>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</si>
  <si>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</si>
  <si>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</si>
  <si>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</si>
  <si>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</si>
  <si>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</si>
  <si>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</si>
  <si>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</si>
  <si>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</si>
  <si>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</si>
  <si>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DIRECCIÓN DE RELACIONES PUBLICAS</t>
  </si>
  <si>
    <t xml:space="preserve">DIRECCION DE PROYECTOS ESTRATEGICOS </t>
  </si>
  <si>
    <t xml:space="preserve">DIRECCION DE PROCESOS CIUDADANOS Y EVALUACION Y SEGUIMIENTO </t>
  </si>
  <si>
    <t xml:space="preserve">DIRECCION DE ACTAS, ACUERDO Y SEGUIMIENTO </t>
  </si>
  <si>
    <t xml:space="preserve">DIRECCION DE DELEGACIONES Y AGENCIAS MUNICIPALES </t>
  </si>
  <si>
    <t xml:space="preserve">DIRECCION DE GESTIÓN INTEGRAL DE AGUA Y DRENAJE </t>
  </si>
  <si>
    <t xml:space="preserve">DIRECCION DE MERCADOS </t>
  </si>
  <si>
    <t xml:space="preserve">DIRECCION DE PROMOCIÓN ECONOMICA </t>
  </si>
  <si>
    <t>DIRECCIÓN DE TURISMO</t>
  </si>
  <si>
    <t xml:space="preserve">COORDINACION GENERAL DE DESARROLLO ECONOMICO Y COMBATE  A LA DESIGUALDAD </t>
  </si>
  <si>
    <t xml:space="preserve">Del 01 de Enero al 31 de Diciembre del 2018 </t>
  </si>
  <si>
    <t>DIRECCION DE TRANSPARENCIA Y BUENAS PRACTICAS</t>
  </si>
  <si>
    <t>COORDINACION MUNICIPAL DE PROTECCION CIVIL Y BOMBEROS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</si>
</sst>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>
      <alignment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/>
    </xf>
    <xf numFmtId="37" fontId="11" fillId="4" borderId="8" xfId="1" applyNumberFormat="1" applyFont="1" applyFill="1" applyBorder="1" applyAlignment="1" applyProtection="1">
      <alignment horizontal="center"/>
    </xf>
    <xf numFmtId="37" fontId="6" fillId="0" borderId="9" xfId="1" applyNumberFormat="1" applyFont="1" applyFill="1" applyBorder="1" applyAlignment="1" applyProtection="1">
      <alignment horizontal="center" vertical="center"/>
    </xf>
    <xf numFmtId="37" fontId="6" fillId="0" borderId="6" xfId="1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/>
    <xf numFmtId="164" fontId="9" fillId="0" borderId="6" xfId="1" applyNumberFormat="1" applyFont="1" applyFill="1" applyBorder="1" applyAlignment="1" applyProtection="1">
      <alignment horizontal="right"/>
    </xf>
    <xf numFmtId="0" fontId="0" fillId="0" borderId="11" xfId="0" applyBorder="1"/>
    <xf numFmtId="6" fontId="10" fillId="0" borderId="12" xfId="0" applyNumberFormat="1" applyFont="1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7" fillId="2" borderId="0" xfId="0" applyNumberFormat="1" applyFont="1" applyFill="1" applyAlignment="1">
      <alignment horizontal="left"/>
    </xf>
    <xf numFmtId="164" fontId="8" fillId="0" borderId="1" xfId="1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0" fillId="0" borderId="1" xfId="0" applyFont="1" applyBorder="1"/>
    <xf numFmtId="164" fontId="5" fillId="2" borderId="0" xfId="1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37" fontId="11" fillId="3" borderId="2" xfId="1" applyNumberFormat="1" applyFont="1" applyFill="1" applyBorder="1" applyAlignment="1" applyProtection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/>
    </xf>
    <xf numFmtId="37" fontId="11" fillId="4" borderId="2" xfId="1" applyNumberFormat="1" applyFont="1" applyFill="1" applyBorder="1" applyAlignment="1" applyProtection="1">
      <alignment horizontal="center"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6" xfId="1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showGridLines="0" tabSelected="1" zoomScaleNormal="100" workbookViewId="0">
      <selection activeCell="D95" sqref="D95"/>
    </sheetView>
  </sheetViews>
  <sheetFormatPr baseColWidth="10" defaultColWidth="11.42578125" defaultRowHeight="15"/>
  <cols>
    <col min="1" max="1" width="2.7109375" customWidth="1"/>
    <col min="2" max="2" width="55.5703125" customWidth="1"/>
    <col min="3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32" t="s">
        <v>0</v>
      </c>
      <c r="C2" s="33"/>
      <c r="D2" s="33"/>
      <c r="E2" s="33"/>
      <c r="F2" s="33"/>
      <c r="G2" s="33"/>
      <c r="H2" s="34"/>
    </row>
    <row r="3" spans="2:8">
      <c r="B3" s="43" t="s">
        <v>1</v>
      </c>
      <c r="C3" s="44"/>
      <c r="D3" s="44"/>
      <c r="E3" s="44"/>
      <c r="F3" s="44"/>
      <c r="G3" s="44"/>
      <c r="H3" s="45"/>
    </row>
    <row r="4" spans="2:8">
      <c r="B4" s="35" t="s">
        <v>2</v>
      </c>
      <c r="C4" s="36"/>
      <c r="D4" s="36"/>
      <c r="E4" s="36"/>
      <c r="F4" s="36"/>
      <c r="G4" s="36"/>
      <c r="H4" s="37"/>
    </row>
    <row r="5" spans="2:8">
      <c r="B5" s="35" t="s">
        <v>80</v>
      </c>
      <c r="C5" s="36"/>
      <c r="D5" s="36"/>
      <c r="E5" s="36"/>
      <c r="F5" s="36"/>
      <c r="G5" s="36"/>
      <c r="H5" s="37"/>
    </row>
    <row r="6" spans="2:8">
      <c r="B6" s="35" t="s">
        <v>3</v>
      </c>
      <c r="C6" s="36"/>
      <c r="D6" s="36"/>
      <c r="E6" s="36"/>
      <c r="F6" s="36"/>
      <c r="G6" s="36"/>
      <c r="H6" s="37"/>
    </row>
    <row r="7" spans="2:8" ht="8.25" customHeight="1" thickBot="1">
      <c r="B7" s="1"/>
      <c r="C7" s="1"/>
      <c r="D7" s="1"/>
      <c r="E7" s="1"/>
      <c r="F7" s="1"/>
      <c r="G7" s="1"/>
      <c r="H7" s="1"/>
    </row>
    <row r="8" spans="2:8" ht="9.75" customHeight="1">
      <c r="B8" s="39" t="s">
        <v>4</v>
      </c>
      <c r="C8" s="9"/>
      <c r="D8" s="10"/>
      <c r="E8" s="41" t="s">
        <v>5</v>
      </c>
      <c r="F8" s="42"/>
      <c r="G8" s="9"/>
      <c r="H8" s="11"/>
    </row>
    <row r="9" spans="2:8" ht="25.5" customHeight="1">
      <c r="B9" s="40"/>
      <c r="C9" s="12" t="s">
        <v>6</v>
      </c>
      <c r="D9" s="13" t="s">
        <v>7</v>
      </c>
      <c r="E9" s="12" t="s">
        <v>8</v>
      </c>
      <c r="F9" s="14" t="s">
        <v>9</v>
      </c>
      <c r="G9" s="12" t="s">
        <v>10</v>
      </c>
      <c r="H9" s="15" t="s">
        <v>11</v>
      </c>
    </row>
    <row r="10" spans="2:8" ht="15" customHeight="1" thickBot="1">
      <c r="B10" s="40"/>
      <c r="C10" s="16">
        <v>1</v>
      </c>
      <c r="D10" s="17">
        <v>2</v>
      </c>
      <c r="E10" s="16" t="s">
        <v>12</v>
      </c>
      <c r="F10" s="17">
        <v>4</v>
      </c>
      <c r="G10" s="16">
        <v>5</v>
      </c>
      <c r="H10" s="17" t="s">
        <v>13</v>
      </c>
    </row>
    <row r="11" spans="2:8">
      <c r="B11" s="18"/>
      <c r="C11" s="8"/>
      <c r="D11" s="3"/>
      <c r="E11" s="8"/>
      <c r="F11" s="8"/>
      <c r="G11" s="8"/>
      <c r="H11" s="19"/>
    </row>
    <row r="12" spans="2:8">
      <c r="B12" s="20" t="s">
        <v>18</v>
      </c>
      <c r="C12" s="4">
        <v>0</v>
      </c>
      <c r="D12" s="5">
        <v>0</v>
      </c>
      <c r="E12" s="4">
        <f>SUM(C12+D12)</f>
        <v>0</v>
      </c>
      <c r="F12" s="4">
        <v>0</v>
      </c>
      <c r="G12" s="4">
        <v>0</v>
      </c>
      <c r="H12" s="21">
        <f>SUM(E12-F12)</f>
        <v>0</v>
      </c>
    </row>
    <row r="13" spans="2:8">
      <c r="B13" s="20" t="s">
        <v>17</v>
      </c>
      <c r="C13" s="4">
        <v>543950</v>
      </c>
      <c r="D13" s="5">
        <v>-289676.28999999998</v>
      </c>
      <c r="E13" s="4">
        <f t="shared" ref="E13:E67" si="0">SUM(C13+D13)</f>
        <v>254273.71000000002</v>
      </c>
      <c r="F13" s="4">
        <v>174273.71</v>
      </c>
      <c r="G13" s="4">
        <v>174273.71</v>
      </c>
      <c r="H13" s="21">
        <f t="shared" ref="H13:H31" si="1">SUM(E13-F13)</f>
        <v>80000.000000000029</v>
      </c>
    </row>
    <row r="14" spans="2:8">
      <c r="B14" s="20" t="s">
        <v>20</v>
      </c>
      <c r="C14" s="4">
        <v>61323400</v>
      </c>
      <c r="D14" s="5">
        <v>-27101473.98</v>
      </c>
      <c r="E14" s="4">
        <f t="shared" si="0"/>
        <v>34221926.019999996</v>
      </c>
      <c r="F14" s="4">
        <v>33866850.530000001</v>
      </c>
      <c r="G14" s="4">
        <v>32616850.530000001</v>
      </c>
      <c r="H14" s="21">
        <f t="shared" si="1"/>
        <v>355075.48999999464</v>
      </c>
    </row>
    <row r="15" spans="2:8">
      <c r="B15" s="20" t="s">
        <v>19</v>
      </c>
      <c r="C15" s="4">
        <v>83833600</v>
      </c>
      <c r="D15" s="5">
        <v>-28426073.010000002</v>
      </c>
      <c r="E15" s="4">
        <f t="shared" si="0"/>
        <v>55407526.989999995</v>
      </c>
      <c r="F15" s="4">
        <v>54479526.990000002</v>
      </c>
      <c r="G15" s="4">
        <v>52734654.990000002</v>
      </c>
      <c r="H15" s="21">
        <f t="shared" si="1"/>
        <v>927999.99999999255</v>
      </c>
    </row>
    <row r="16" spans="2:8">
      <c r="B16" s="20" t="s">
        <v>70</v>
      </c>
      <c r="C16" s="4">
        <v>7349983.9000000004</v>
      </c>
      <c r="D16" s="5">
        <v>530713.63</v>
      </c>
      <c r="E16" s="4">
        <f t="shared" si="0"/>
        <v>7880697.5300000003</v>
      </c>
      <c r="F16" s="4">
        <v>5970813.5300000003</v>
      </c>
      <c r="G16" s="4">
        <v>4971961.54</v>
      </c>
      <c r="H16" s="21">
        <f t="shared" si="1"/>
        <v>1909884</v>
      </c>
    </row>
    <row r="17" spans="2:8">
      <c r="B17" s="20" t="s">
        <v>71</v>
      </c>
      <c r="C17" s="4">
        <v>0</v>
      </c>
      <c r="D17" s="5">
        <v>7068847.7999999998</v>
      </c>
      <c r="E17" s="4">
        <f t="shared" si="0"/>
        <v>7068847.7999999998</v>
      </c>
      <c r="F17" s="4">
        <v>5718556.2000000002</v>
      </c>
      <c r="G17" s="4">
        <v>5718556.2000000002</v>
      </c>
      <c r="H17" s="21">
        <f t="shared" si="1"/>
        <v>1350291.5999999996</v>
      </c>
    </row>
    <row r="18" spans="2:8">
      <c r="B18" s="20" t="s">
        <v>72</v>
      </c>
      <c r="C18" s="4">
        <v>244000</v>
      </c>
      <c r="D18" s="5">
        <v>-244000</v>
      </c>
      <c r="E18" s="4">
        <f t="shared" si="0"/>
        <v>0</v>
      </c>
      <c r="F18" s="4">
        <v>0</v>
      </c>
      <c r="G18" s="4">
        <v>0</v>
      </c>
      <c r="H18" s="21">
        <f t="shared" si="1"/>
        <v>0</v>
      </c>
    </row>
    <row r="19" spans="2:8">
      <c r="B19" s="20" t="s">
        <v>81</v>
      </c>
      <c r="C19" s="4">
        <v>0</v>
      </c>
      <c r="D19" s="5">
        <v>8023.94</v>
      </c>
      <c r="E19" s="4">
        <f t="shared" si="0"/>
        <v>8023.94</v>
      </c>
      <c r="F19" s="4">
        <v>8023.94</v>
      </c>
      <c r="G19" s="4">
        <v>8023.94</v>
      </c>
      <c r="H19" s="21">
        <f t="shared" si="1"/>
        <v>0</v>
      </c>
    </row>
    <row r="20" spans="2:8">
      <c r="B20" s="20" t="s">
        <v>15</v>
      </c>
      <c r="C20" s="4">
        <v>295094567</v>
      </c>
      <c r="D20" s="5">
        <v>57357269.189999998</v>
      </c>
      <c r="E20" s="4">
        <f t="shared" si="0"/>
        <v>352451836.19</v>
      </c>
      <c r="F20" s="4">
        <v>335691472.88</v>
      </c>
      <c r="G20" s="4">
        <v>334968466.06999999</v>
      </c>
      <c r="H20" s="21">
        <f t="shared" si="1"/>
        <v>16760363.310000002</v>
      </c>
    </row>
    <row r="21" spans="2:8">
      <c r="B21" s="20" t="s">
        <v>21</v>
      </c>
      <c r="C21" s="4">
        <v>5304000</v>
      </c>
      <c r="D21" s="5">
        <v>-4709487.66</v>
      </c>
      <c r="E21" s="4">
        <f t="shared" si="0"/>
        <v>594512.33999999985</v>
      </c>
      <c r="F21" s="4">
        <v>594512.34</v>
      </c>
      <c r="G21" s="4">
        <v>177759.34</v>
      </c>
      <c r="H21" s="21">
        <f t="shared" si="1"/>
        <v>-1.1641532182693481E-10</v>
      </c>
    </row>
    <row r="22" spans="2:8">
      <c r="B22" s="20" t="s">
        <v>22</v>
      </c>
      <c r="C22" s="4">
        <v>5611000</v>
      </c>
      <c r="D22" s="5">
        <v>-5174082.37</v>
      </c>
      <c r="E22" s="4">
        <f t="shared" si="0"/>
        <v>436917.62999999989</v>
      </c>
      <c r="F22" s="4">
        <v>436917.63</v>
      </c>
      <c r="G22" s="4">
        <v>436917.63</v>
      </c>
      <c r="H22" s="21">
        <f t="shared" si="1"/>
        <v>-1.1641532182693481E-10</v>
      </c>
    </row>
    <row r="23" spans="2:8">
      <c r="B23" s="20" t="s">
        <v>23</v>
      </c>
      <c r="C23" s="4">
        <v>4500000</v>
      </c>
      <c r="D23" s="5">
        <v>1496355.95</v>
      </c>
      <c r="E23" s="4">
        <f t="shared" si="0"/>
        <v>5996355.9500000002</v>
      </c>
      <c r="F23" s="4">
        <v>5955555.9500000002</v>
      </c>
      <c r="G23" s="4">
        <v>5955555.9500000002</v>
      </c>
      <c r="H23" s="21">
        <f t="shared" si="1"/>
        <v>40800</v>
      </c>
    </row>
    <row r="24" spans="2:8">
      <c r="B24" s="20" t="s">
        <v>24</v>
      </c>
      <c r="C24" s="4">
        <v>870000</v>
      </c>
      <c r="D24" s="5">
        <v>-615884.86</v>
      </c>
      <c r="E24" s="4">
        <f t="shared" si="0"/>
        <v>254115.14</v>
      </c>
      <c r="F24" s="4">
        <v>254115.14</v>
      </c>
      <c r="G24" s="4">
        <v>254115.14</v>
      </c>
      <c r="H24" s="21">
        <f t="shared" si="1"/>
        <v>0</v>
      </c>
    </row>
    <row r="25" spans="2:8">
      <c r="B25" s="20" t="s">
        <v>25</v>
      </c>
      <c r="C25" s="4">
        <v>1615436.49</v>
      </c>
      <c r="D25" s="7">
        <v>-499117.07</v>
      </c>
      <c r="E25" s="4">
        <f t="shared" si="0"/>
        <v>1116319.42</v>
      </c>
      <c r="F25" s="6">
        <v>1096669.43</v>
      </c>
      <c r="G25" s="6">
        <v>908488.97</v>
      </c>
      <c r="H25" s="21">
        <f t="shared" si="1"/>
        <v>19649.989999999991</v>
      </c>
    </row>
    <row r="26" spans="2:8">
      <c r="B26" s="20" t="s">
        <v>82</v>
      </c>
      <c r="C26" s="4">
        <v>0</v>
      </c>
      <c r="D26" s="7">
        <v>3303680.03</v>
      </c>
      <c r="E26" s="4">
        <f t="shared" si="0"/>
        <v>3303680.03</v>
      </c>
      <c r="F26" s="6">
        <v>3303680.03</v>
      </c>
      <c r="G26" s="6">
        <v>3303680.03</v>
      </c>
      <c r="H26" s="21">
        <f t="shared" si="1"/>
        <v>0</v>
      </c>
    </row>
    <row r="27" spans="2:8">
      <c r="B27" s="20" t="s">
        <v>26</v>
      </c>
      <c r="C27" s="6">
        <v>142377701.75</v>
      </c>
      <c r="D27" s="7">
        <v>-31423509.690000001</v>
      </c>
      <c r="E27" s="4">
        <f t="shared" si="0"/>
        <v>110954192.06</v>
      </c>
      <c r="F27" s="6">
        <v>105874183.23999999</v>
      </c>
      <c r="G27" s="6">
        <v>104099731.11</v>
      </c>
      <c r="H27" s="21">
        <f t="shared" si="1"/>
        <v>5080008.8200000077</v>
      </c>
    </row>
    <row r="28" spans="2:8">
      <c r="B28" s="20" t="s">
        <v>27</v>
      </c>
      <c r="C28" s="6">
        <v>912250</v>
      </c>
      <c r="D28" s="7">
        <v>-257669.64</v>
      </c>
      <c r="E28" s="4">
        <f t="shared" si="0"/>
        <v>654580.36</v>
      </c>
      <c r="F28" s="6">
        <v>628716.36</v>
      </c>
      <c r="G28" s="6">
        <v>628716.36</v>
      </c>
      <c r="H28" s="21">
        <f t="shared" si="1"/>
        <v>25864</v>
      </c>
    </row>
    <row r="29" spans="2:8">
      <c r="B29" s="20" t="s">
        <v>28</v>
      </c>
      <c r="C29" s="6">
        <v>25320</v>
      </c>
      <c r="D29" s="7">
        <v>-18615.419999999998</v>
      </c>
      <c r="E29" s="4">
        <f t="shared" si="0"/>
        <v>6704.5800000000017</v>
      </c>
      <c r="F29" s="6">
        <v>6704.58</v>
      </c>
      <c r="G29" s="6">
        <v>6704.58</v>
      </c>
      <c r="H29" s="21">
        <f t="shared" si="1"/>
        <v>1.8189894035458565E-12</v>
      </c>
    </row>
    <row r="30" spans="2:8">
      <c r="B30" s="20" t="s">
        <v>16</v>
      </c>
      <c r="C30" s="6">
        <v>150000</v>
      </c>
      <c r="D30" s="7">
        <v>144564.84</v>
      </c>
      <c r="E30" s="4">
        <f t="shared" si="0"/>
        <v>294564.83999999997</v>
      </c>
      <c r="F30" s="6">
        <v>294564.84000000003</v>
      </c>
      <c r="G30" s="6">
        <v>294564.84000000003</v>
      </c>
      <c r="H30" s="21">
        <f t="shared" si="1"/>
        <v>-5.8207660913467407E-11</v>
      </c>
    </row>
    <row r="31" spans="2:8">
      <c r="B31" s="20" t="s">
        <v>73</v>
      </c>
      <c r="C31" s="6">
        <v>174600</v>
      </c>
      <c r="D31" s="7">
        <v>-108030.82</v>
      </c>
      <c r="E31" s="4">
        <f t="shared" si="0"/>
        <v>66569.179999999993</v>
      </c>
      <c r="F31" s="6">
        <v>66569.179999999993</v>
      </c>
      <c r="G31" s="6">
        <v>66569.179999999993</v>
      </c>
      <c r="H31" s="21">
        <f t="shared" si="1"/>
        <v>0</v>
      </c>
    </row>
    <row r="32" spans="2:8">
      <c r="B32" s="20" t="s">
        <v>29</v>
      </c>
      <c r="C32" s="6">
        <v>126000</v>
      </c>
      <c r="D32" s="7">
        <v>-101984</v>
      </c>
      <c r="E32" s="4">
        <f t="shared" si="0"/>
        <v>24016</v>
      </c>
      <c r="F32" s="6">
        <v>24016</v>
      </c>
      <c r="G32" s="6">
        <v>24016</v>
      </c>
      <c r="H32" s="21">
        <f>SUM(E32-F32)</f>
        <v>0</v>
      </c>
    </row>
    <row r="33" spans="2:8">
      <c r="B33" s="20" t="s">
        <v>74</v>
      </c>
      <c r="C33" s="6">
        <v>1403330</v>
      </c>
      <c r="D33" s="7">
        <v>-682338.27</v>
      </c>
      <c r="E33" s="4">
        <f t="shared" si="0"/>
        <v>720991.73</v>
      </c>
      <c r="F33" s="6">
        <v>720991.73</v>
      </c>
      <c r="G33" s="6">
        <v>720991.73</v>
      </c>
      <c r="H33" s="21">
        <f t="shared" ref="H33:H79" si="2">SUM(E33-F33)</f>
        <v>0</v>
      </c>
    </row>
    <row r="34" spans="2:8">
      <c r="B34" s="20" t="s">
        <v>31</v>
      </c>
      <c r="C34" s="6">
        <v>135883136</v>
      </c>
      <c r="D34" s="7">
        <v>7238055.7800000003</v>
      </c>
      <c r="E34" s="4">
        <f t="shared" si="0"/>
        <v>143121191.78</v>
      </c>
      <c r="F34" s="6">
        <v>130662236.87</v>
      </c>
      <c r="G34" s="6">
        <v>127095431.83</v>
      </c>
      <c r="H34" s="21">
        <f t="shared" si="2"/>
        <v>12458954.909999996</v>
      </c>
    </row>
    <row r="35" spans="2:8">
      <c r="B35" s="20" t="s">
        <v>32</v>
      </c>
      <c r="C35" s="6">
        <v>553999.6</v>
      </c>
      <c r="D35" s="7">
        <v>-453265.3</v>
      </c>
      <c r="E35" s="4">
        <f t="shared" si="0"/>
        <v>100734.29999999999</v>
      </c>
      <c r="F35" s="6">
        <v>100734.3</v>
      </c>
      <c r="G35" s="6">
        <v>100734.3</v>
      </c>
      <c r="H35" s="21">
        <f t="shared" si="2"/>
        <v>-1.4551915228366852E-11</v>
      </c>
    </row>
    <row r="36" spans="2:8">
      <c r="B36" s="20" t="s">
        <v>33</v>
      </c>
      <c r="C36" s="6">
        <v>14238480</v>
      </c>
      <c r="D36" s="7">
        <v>-1553819.68</v>
      </c>
      <c r="E36" s="4">
        <f t="shared" si="0"/>
        <v>12684660.32</v>
      </c>
      <c r="F36" s="6">
        <v>10927009.039999999</v>
      </c>
      <c r="G36" s="6">
        <v>10689544.359999999</v>
      </c>
      <c r="H36" s="21">
        <f t="shared" si="2"/>
        <v>1757651.2800000012</v>
      </c>
    </row>
    <row r="37" spans="2:8">
      <c r="B37" s="20" t="s">
        <v>34</v>
      </c>
      <c r="C37" s="6">
        <v>32112749.899999999</v>
      </c>
      <c r="D37" s="7">
        <v>7596752.5</v>
      </c>
      <c r="E37" s="4">
        <f t="shared" si="0"/>
        <v>39709502.399999999</v>
      </c>
      <c r="F37" s="6">
        <v>39532319.359999999</v>
      </c>
      <c r="G37" s="6">
        <v>47974319.450000003</v>
      </c>
      <c r="H37" s="21">
        <f t="shared" si="2"/>
        <v>177183.03999999911</v>
      </c>
    </row>
    <row r="38" spans="2:8">
      <c r="B38" s="20" t="s">
        <v>30</v>
      </c>
      <c r="C38" s="6">
        <v>838537753.15999997</v>
      </c>
      <c r="D38" s="30">
        <v>134252679.44</v>
      </c>
      <c r="E38" s="4">
        <f t="shared" si="0"/>
        <v>972790432.5999999</v>
      </c>
      <c r="F38" s="6">
        <v>972833009.90999997</v>
      </c>
      <c r="G38" s="6">
        <v>889308408.38999999</v>
      </c>
      <c r="H38" s="21">
        <f t="shared" si="2"/>
        <v>-42577.310000061989</v>
      </c>
    </row>
    <row r="39" spans="2:8">
      <c r="B39" s="20" t="s">
        <v>35</v>
      </c>
      <c r="C39" s="6">
        <v>27000</v>
      </c>
      <c r="D39" s="7">
        <v>-15998.53</v>
      </c>
      <c r="E39" s="4">
        <f t="shared" si="0"/>
        <v>11001.47</v>
      </c>
      <c r="F39" s="6">
        <v>11001.47</v>
      </c>
      <c r="G39" s="6">
        <v>11001.47</v>
      </c>
      <c r="H39" s="21">
        <f t="shared" si="2"/>
        <v>0</v>
      </c>
    </row>
    <row r="40" spans="2:8">
      <c r="B40" s="29" t="s">
        <v>36</v>
      </c>
      <c r="C40" s="6">
        <v>746000</v>
      </c>
      <c r="D40" s="7">
        <v>-279286.62</v>
      </c>
      <c r="E40" s="4">
        <f t="shared" si="0"/>
        <v>466713.38</v>
      </c>
      <c r="F40" s="6">
        <v>466713.38</v>
      </c>
      <c r="G40" s="6">
        <v>466713.38</v>
      </c>
      <c r="H40" s="21">
        <f t="shared" si="2"/>
        <v>0</v>
      </c>
    </row>
    <row r="41" spans="2:8">
      <c r="B41" s="20" t="s">
        <v>75</v>
      </c>
      <c r="C41" s="6">
        <v>0</v>
      </c>
      <c r="D41" s="7">
        <v>4420386.26</v>
      </c>
      <c r="E41" s="4">
        <f t="shared" si="0"/>
        <v>4420386.26</v>
      </c>
      <c r="F41" s="6">
        <v>3879931</v>
      </c>
      <c r="G41" s="6">
        <v>3637855.58</v>
      </c>
      <c r="H41" s="21">
        <f t="shared" si="2"/>
        <v>540455.25999999978</v>
      </c>
    </row>
    <row r="42" spans="2:8">
      <c r="B42" s="20" t="s">
        <v>76</v>
      </c>
      <c r="C42" s="6">
        <v>0</v>
      </c>
      <c r="D42" s="7">
        <v>29331.75</v>
      </c>
      <c r="E42" s="4">
        <f t="shared" si="0"/>
        <v>29331.75</v>
      </c>
      <c r="F42" s="6">
        <v>29331.75</v>
      </c>
      <c r="G42" s="6">
        <v>29331.75</v>
      </c>
      <c r="H42" s="21">
        <f t="shared" si="2"/>
        <v>0</v>
      </c>
    </row>
    <row r="43" spans="2:8">
      <c r="B43" s="20" t="s">
        <v>38</v>
      </c>
      <c r="C43" s="6">
        <v>0</v>
      </c>
      <c r="D43" s="7">
        <v>2997894.82</v>
      </c>
      <c r="E43" s="4">
        <f t="shared" si="0"/>
        <v>2997894.82</v>
      </c>
      <c r="F43" s="6">
        <v>2997894.83</v>
      </c>
      <c r="G43" s="6">
        <v>1569217.08</v>
      </c>
      <c r="H43" s="21">
        <f t="shared" si="2"/>
        <v>-1.0000000242143869E-2</v>
      </c>
    </row>
    <row r="44" spans="2:8">
      <c r="B44" s="20" t="s">
        <v>39</v>
      </c>
      <c r="C44" s="6">
        <v>0</v>
      </c>
      <c r="D44" s="7">
        <v>1712061.16</v>
      </c>
      <c r="E44" s="4">
        <f t="shared" si="0"/>
        <v>1712061.16</v>
      </c>
      <c r="F44" s="6">
        <v>1148232.8</v>
      </c>
      <c r="G44" s="6">
        <v>809646.2</v>
      </c>
      <c r="H44" s="21">
        <f t="shared" si="2"/>
        <v>563828.35999999987</v>
      </c>
    </row>
    <row r="45" spans="2:8">
      <c r="B45" s="20" t="s">
        <v>40</v>
      </c>
      <c r="C45" s="6">
        <v>0</v>
      </c>
      <c r="D45" s="7">
        <v>48886382</v>
      </c>
      <c r="E45" s="4">
        <f t="shared" si="0"/>
        <v>48886382</v>
      </c>
      <c r="F45" s="6">
        <v>24214631.640000001</v>
      </c>
      <c r="G45" s="6">
        <v>23779382.82</v>
      </c>
      <c r="H45" s="21">
        <f t="shared" si="2"/>
        <v>24671750.359999999</v>
      </c>
    </row>
    <row r="46" spans="2:8">
      <c r="B46" s="20" t="s">
        <v>41</v>
      </c>
      <c r="C46" s="6">
        <v>0</v>
      </c>
      <c r="D46" s="7">
        <v>1983.89</v>
      </c>
      <c r="E46" s="4">
        <f t="shared" si="0"/>
        <v>1983.89</v>
      </c>
      <c r="F46" s="6">
        <v>1983.89</v>
      </c>
      <c r="G46" s="6">
        <v>1983.89</v>
      </c>
      <c r="H46" s="21">
        <f t="shared" si="2"/>
        <v>0</v>
      </c>
    </row>
    <row r="47" spans="2:8">
      <c r="B47" s="20" t="s">
        <v>42</v>
      </c>
      <c r="C47" s="6">
        <v>0</v>
      </c>
      <c r="D47" s="7">
        <v>3851020.6</v>
      </c>
      <c r="E47" s="4">
        <f t="shared" si="0"/>
        <v>3851020.6</v>
      </c>
      <c r="F47" s="6">
        <v>3617215.28</v>
      </c>
      <c r="G47" s="6">
        <v>2414699.0699999998</v>
      </c>
      <c r="H47" s="21">
        <f t="shared" si="2"/>
        <v>233805.3200000003</v>
      </c>
    </row>
    <row r="48" spans="2:8">
      <c r="B48" s="20" t="s">
        <v>37</v>
      </c>
      <c r="C48" s="6">
        <v>552489283.86000001</v>
      </c>
      <c r="D48" s="7">
        <v>-377469908.44</v>
      </c>
      <c r="E48" s="4">
        <f t="shared" si="0"/>
        <v>175019375.42000002</v>
      </c>
      <c r="F48" s="27">
        <v>172720451.02000001</v>
      </c>
      <c r="G48" s="27">
        <v>167320991.25</v>
      </c>
      <c r="H48" s="21">
        <f t="shared" si="2"/>
        <v>2298924.400000006</v>
      </c>
    </row>
    <row r="49" spans="2:8">
      <c r="B49" s="20" t="s">
        <v>43</v>
      </c>
      <c r="C49" s="6">
        <v>0</v>
      </c>
      <c r="D49" s="7">
        <v>311168.21999999997</v>
      </c>
      <c r="E49" s="4">
        <f t="shared" si="0"/>
        <v>311168.21999999997</v>
      </c>
      <c r="F49" s="6">
        <v>197168.22</v>
      </c>
      <c r="G49" s="6">
        <v>197168.22</v>
      </c>
      <c r="H49" s="21">
        <f t="shared" si="2"/>
        <v>113999.99999999997</v>
      </c>
    </row>
    <row r="50" spans="2:8">
      <c r="B50" s="20" t="s">
        <v>44</v>
      </c>
      <c r="C50" s="6">
        <v>0</v>
      </c>
      <c r="D50" s="7">
        <v>166606.82</v>
      </c>
      <c r="E50" s="4">
        <f t="shared" si="0"/>
        <v>166606.82</v>
      </c>
      <c r="F50" s="6">
        <v>166606.82</v>
      </c>
      <c r="G50" s="6">
        <v>166606.82</v>
      </c>
      <c r="H50" s="21">
        <f t="shared" si="2"/>
        <v>0</v>
      </c>
    </row>
    <row r="51" spans="2:8">
      <c r="B51" s="20" t="s">
        <v>45</v>
      </c>
      <c r="C51" s="6">
        <v>0</v>
      </c>
      <c r="D51" s="7">
        <v>188280859.44</v>
      </c>
      <c r="E51" s="4">
        <f t="shared" si="0"/>
        <v>188280859.44</v>
      </c>
      <c r="F51" s="6">
        <v>188280859.44</v>
      </c>
      <c r="G51" s="6">
        <v>161170427.63</v>
      </c>
      <c r="H51" s="21">
        <f t="shared" si="2"/>
        <v>0</v>
      </c>
    </row>
    <row r="52" spans="2:8">
      <c r="B52" s="20" t="s">
        <v>46</v>
      </c>
      <c r="C52" s="6">
        <v>0</v>
      </c>
      <c r="D52" s="7">
        <v>4371256.7300000004</v>
      </c>
      <c r="E52" s="4">
        <f t="shared" si="0"/>
        <v>4371256.7300000004</v>
      </c>
      <c r="F52" s="6">
        <v>3630740.57</v>
      </c>
      <c r="G52" s="6">
        <v>2971912.58</v>
      </c>
      <c r="H52" s="21">
        <f t="shared" si="2"/>
        <v>740516.16000000061</v>
      </c>
    </row>
    <row r="53" spans="2:8">
      <c r="B53" s="20" t="s">
        <v>47</v>
      </c>
      <c r="C53" s="6">
        <v>500000</v>
      </c>
      <c r="D53" s="7">
        <v>-108127.27</v>
      </c>
      <c r="E53" s="4">
        <f t="shared" si="0"/>
        <v>391872.73</v>
      </c>
      <c r="F53" s="6">
        <v>391872.73</v>
      </c>
      <c r="G53" s="6">
        <v>391872.73</v>
      </c>
      <c r="H53" s="21">
        <f t="shared" si="2"/>
        <v>0</v>
      </c>
    </row>
    <row r="54" spans="2:8">
      <c r="B54" s="20" t="s">
        <v>48</v>
      </c>
      <c r="C54" s="6">
        <v>360803196</v>
      </c>
      <c r="D54" s="7">
        <v>1508663.9000000025</v>
      </c>
      <c r="E54" s="4">
        <f t="shared" si="0"/>
        <v>362311859.89999998</v>
      </c>
      <c r="F54" s="6">
        <v>353740594.48000002</v>
      </c>
      <c r="G54" s="6">
        <v>337548511.55000001</v>
      </c>
      <c r="H54" s="21">
        <f t="shared" si="2"/>
        <v>8571265.4199999571</v>
      </c>
    </row>
    <row r="55" spans="2:8">
      <c r="B55" s="20" t="s">
        <v>49</v>
      </c>
      <c r="C55" s="6">
        <v>129480429.29000001</v>
      </c>
      <c r="D55" s="7">
        <v>-12746613.48</v>
      </c>
      <c r="E55" s="4">
        <f t="shared" si="0"/>
        <v>116733815.81</v>
      </c>
      <c r="F55" s="6">
        <v>103414528.75</v>
      </c>
      <c r="G55" s="6">
        <v>94990107.849999994</v>
      </c>
      <c r="H55" s="21">
        <f t="shared" si="2"/>
        <v>13319287.060000002</v>
      </c>
    </row>
    <row r="56" spans="2:8">
      <c r="B56" s="20" t="s">
        <v>50</v>
      </c>
      <c r="C56" s="6">
        <v>4840000</v>
      </c>
      <c r="D56" s="7">
        <v>1665992.31</v>
      </c>
      <c r="E56" s="4">
        <f t="shared" si="0"/>
        <v>6505992.3100000005</v>
      </c>
      <c r="F56" s="6">
        <v>4946952.28</v>
      </c>
      <c r="G56" s="6">
        <v>4912750.84</v>
      </c>
      <c r="H56" s="21">
        <f>SUM(E56-F56)</f>
        <v>1559040.0300000003</v>
      </c>
    </row>
    <row r="57" spans="2:8">
      <c r="B57" s="20" t="s">
        <v>51</v>
      </c>
      <c r="C57" s="6">
        <v>3264103773.4099998</v>
      </c>
      <c r="D57" s="7">
        <v>-154782090.76000002</v>
      </c>
      <c r="E57" s="4">
        <f t="shared" si="0"/>
        <v>3109321682.6499996</v>
      </c>
      <c r="F57" s="6">
        <v>3064744119.04</v>
      </c>
      <c r="G57" s="6">
        <v>3037128239.1500001</v>
      </c>
      <c r="H57" s="21">
        <f t="shared" si="2"/>
        <v>44577563.609999657</v>
      </c>
    </row>
    <row r="58" spans="2:8">
      <c r="B58" s="20" t="s">
        <v>52</v>
      </c>
      <c r="C58" s="6">
        <v>1170000</v>
      </c>
      <c r="D58" s="7">
        <v>-1003083.37</v>
      </c>
      <c r="E58" s="4">
        <f t="shared" si="0"/>
        <v>166916.63</v>
      </c>
      <c r="F58" s="6">
        <v>166916.63</v>
      </c>
      <c r="G58" s="6">
        <v>166916.63</v>
      </c>
      <c r="H58" s="21">
        <f t="shared" si="2"/>
        <v>0</v>
      </c>
    </row>
    <row r="59" spans="2:8">
      <c r="B59" s="20" t="s">
        <v>57</v>
      </c>
      <c r="C59" s="6">
        <v>300000</v>
      </c>
      <c r="D59" s="7">
        <v>1040801.6</v>
      </c>
      <c r="E59" s="4">
        <f t="shared" si="0"/>
        <v>1340801.6000000001</v>
      </c>
      <c r="F59" s="6">
        <v>1340801.6000000001</v>
      </c>
      <c r="G59" s="6">
        <v>1340801.58</v>
      </c>
      <c r="H59" s="21">
        <f t="shared" si="2"/>
        <v>0</v>
      </c>
    </row>
    <row r="60" spans="2:8">
      <c r="B60" s="20" t="s">
        <v>58</v>
      </c>
      <c r="C60" s="6">
        <v>14800218.65</v>
      </c>
      <c r="D60" s="7">
        <v>16755.55</v>
      </c>
      <c r="E60" s="4">
        <f t="shared" si="0"/>
        <v>14816974.200000001</v>
      </c>
      <c r="F60" s="6">
        <v>14816974.199999999</v>
      </c>
      <c r="G60" s="6">
        <v>14816974.199999999</v>
      </c>
      <c r="H60" s="21">
        <f t="shared" si="2"/>
        <v>1.862645149230957E-9</v>
      </c>
    </row>
    <row r="61" spans="2:8">
      <c r="B61" s="20" t="s">
        <v>53</v>
      </c>
      <c r="C61" s="6">
        <v>263004980</v>
      </c>
      <c r="D61" s="7">
        <v>-18069832.059999999</v>
      </c>
      <c r="E61" s="4">
        <f t="shared" si="0"/>
        <v>244935147.94</v>
      </c>
      <c r="F61" s="6">
        <v>244799666.12</v>
      </c>
      <c r="G61" s="6">
        <v>172481376.21000001</v>
      </c>
      <c r="H61" s="21">
        <f t="shared" si="2"/>
        <v>135481.81999999285</v>
      </c>
    </row>
    <row r="62" spans="2:8">
      <c r="B62" s="20" t="s">
        <v>54</v>
      </c>
      <c r="C62" s="6">
        <v>0</v>
      </c>
      <c r="D62" s="7">
        <v>434254.44</v>
      </c>
      <c r="E62" s="4">
        <f t="shared" si="0"/>
        <v>434254.44</v>
      </c>
      <c r="F62" s="6">
        <v>434254.44</v>
      </c>
      <c r="G62" s="6">
        <v>434254.44</v>
      </c>
      <c r="H62" s="21">
        <f t="shared" si="2"/>
        <v>0</v>
      </c>
    </row>
    <row r="63" spans="2:8">
      <c r="B63" s="20" t="s">
        <v>77</v>
      </c>
      <c r="C63" s="6">
        <v>23440000</v>
      </c>
      <c r="D63" s="7">
        <v>-9856081.4600000009</v>
      </c>
      <c r="E63" s="4">
        <f t="shared" si="0"/>
        <v>13583918.539999999</v>
      </c>
      <c r="F63" s="6">
        <v>12270601.050000001</v>
      </c>
      <c r="G63" s="6">
        <v>12270601.050000001</v>
      </c>
      <c r="H63" s="21">
        <f t="shared" si="2"/>
        <v>1313317.4899999984</v>
      </c>
    </row>
    <row r="64" spans="2:8">
      <c r="B64" s="20" t="s">
        <v>55</v>
      </c>
      <c r="C64" s="6">
        <v>1263000</v>
      </c>
      <c r="D64" s="7">
        <v>-92869.31</v>
      </c>
      <c r="E64" s="4">
        <f t="shared" si="0"/>
        <v>1170130.69</v>
      </c>
      <c r="F64" s="6">
        <v>1170130.67</v>
      </c>
      <c r="G64" s="6">
        <v>958200.67</v>
      </c>
      <c r="H64" s="21">
        <f t="shared" si="2"/>
        <v>2.0000000018626451E-2</v>
      </c>
    </row>
    <row r="65" spans="2:8">
      <c r="B65" s="20" t="s">
        <v>78</v>
      </c>
      <c r="C65" s="6">
        <v>0</v>
      </c>
      <c r="D65" s="7">
        <v>10883847.83</v>
      </c>
      <c r="E65" s="4">
        <f t="shared" si="0"/>
        <v>10883847.83</v>
      </c>
      <c r="F65" s="6">
        <v>10577943.25</v>
      </c>
      <c r="G65" s="6">
        <v>10538155.25</v>
      </c>
      <c r="H65" s="21">
        <f t="shared" si="2"/>
        <v>305904.58000000007</v>
      </c>
    </row>
    <row r="66" spans="2:8">
      <c r="B66" s="29" t="s">
        <v>56</v>
      </c>
      <c r="C66" s="6">
        <v>27237033.550000001</v>
      </c>
      <c r="D66" s="7">
        <v>-14224392.07</v>
      </c>
      <c r="E66" s="4">
        <f t="shared" si="0"/>
        <v>13012641.48</v>
      </c>
      <c r="F66" s="6">
        <v>13012641.48</v>
      </c>
      <c r="G66" s="6">
        <v>13012641.48</v>
      </c>
      <c r="H66" s="21">
        <f t="shared" si="2"/>
        <v>0</v>
      </c>
    </row>
    <row r="67" spans="2:8">
      <c r="B67" s="20" t="s">
        <v>79</v>
      </c>
      <c r="C67" s="6">
        <v>8999455.5500000007</v>
      </c>
      <c r="D67" s="7">
        <v>-7806165.9500000002</v>
      </c>
      <c r="E67" s="4">
        <f t="shared" si="0"/>
        <v>1193289.6000000006</v>
      </c>
      <c r="F67" s="6">
        <v>1188000</v>
      </c>
      <c r="G67" s="6">
        <v>1080000</v>
      </c>
      <c r="H67" s="21">
        <f t="shared" si="2"/>
        <v>5289.6000000005588</v>
      </c>
    </row>
    <row r="68" spans="2:8">
      <c r="B68" s="20" t="s">
        <v>59</v>
      </c>
      <c r="C68" s="6">
        <v>3718000</v>
      </c>
      <c r="D68" s="7">
        <v>-2434424.39</v>
      </c>
      <c r="E68" s="4">
        <f t="shared" ref="E68:E78" si="3">SUM(C68+D68)</f>
        <v>1283575.6099999999</v>
      </c>
      <c r="F68" s="6">
        <v>1283575.6100000001</v>
      </c>
      <c r="G68" s="6">
        <v>631131.29</v>
      </c>
      <c r="H68" s="21">
        <f t="shared" si="2"/>
        <v>-2.3283064365386963E-10</v>
      </c>
    </row>
    <row r="69" spans="2:8">
      <c r="B69" s="20" t="s">
        <v>60</v>
      </c>
      <c r="C69" s="6">
        <v>633000</v>
      </c>
      <c r="D69" s="7">
        <v>-39996.85</v>
      </c>
      <c r="E69" s="4">
        <f t="shared" si="3"/>
        <v>593003.15</v>
      </c>
      <c r="F69" s="6">
        <v>593003.15</v>
      </c>
      <c r="G69" s="6">
        <v>593003.15</v>
      </c>
      <c r="H69" s="21">
        <f t="shared" si="2"/>
        <v>0</v>
      </c>
    </row>
    <row r="70" spans="2:8">
      <c r="B70" s="20" t="s">
        <v>62</v>
      </c>
      <c r="C70" s="6">
        <v>14394800</v>
      </c>
      <c r="D70" s="7">
        <v>-7465350.6200000001</v>
      </c>
      <c r="E70" s="4">
        <f t="shared" si="3"/>
        <v>6929449.3799999999</v>
      </c>
      <c r="F70" s="6">
        <v>4598294.9400000004</v>
      </c>
      <c r="G70" s="6">
        <v>3912950.1</v>
      </c>
      <c r="H70" s="21">
        <f t="shared" si="2"/>
        <v>2331154.4399999995</v>
      </c>
    </row>
    <row r="71" spans="2:8">
      <c r="B71" s="20" t="s">
        <v>63</v>
      </c>
      <c r="C71" s="6">
        <v>13606430.9</v>
      </c>
      <c r="D71" s="7">
        <v>-2325992.79</v>
      </c>
      <c r="E71" s="4">
        <f t="shared" si="3"/>
        <v>11280438.109999999</v>
      </c>
      <c r="F71" s="6">
        <v>9743976.2200000007</v>
      </c>
      <c r="G71" s="6">
        <v>9743976.3999999985</v>
      </c>
      <c r="H71" s="21">
        <f t="shared" si="2"/>
        <v>1536461.8899999987</v>
      </c>
    </row>
    <row r="72" spans="2:8">
      <c r="B72" s="20" t="s">
        <v>61</v>
      </c>
      <c r="C72" s="6">
        <v>1216168580.22</v>
      </c>
      <c r="D72" s="7">
        <v>256170488.30000001</v>
      </c>
      <c r="E72" s="4">
        <f t="shared" si="3"/>
        <v>1472339068.52</v>
      </c>
      <c r="F72" s="6">
        <v>1394488942.6600001</v>
      </c>
      <c r="G72" s="6">
        <v>1194107407.77</v>
      </c>
      <c r="H72" s="21">
        <f t="shared" si="2"/>
        <v>77850125.859999895</v>
      </c>
    </row>
    <row r="73" spans="2:8">
      <c r="B73" s="20" t="s">
        <v>65</v>
      </c>
      <c r="C73" s="6">
        <v>2747779</v>
      </c>
      <c r="D73" s="7">
        <v>-2432953.83</v>
      </c>
      <c r="E73" s="4">
        <f t="shared" si="3"/>
        <v>314825.16999999993</v>
      </c>
      <c r="F73" s="6">
        <v>281581.89</v>
      </c>
      <c r="G73" s="6">
        <v>281581.89</v>
      </c>
      <c r="H73" s="21">
        <f t="shared" si="2"/>
        <v>33243.279999999912</v>
      </c>
    </row>
    <row r="74" spans="2:8">
      <c r="B74" s="20" t="s">
        <v>66</v>
      </c>
      <c r="C74" s="6">
        <v>10523840</v>
      </c>
      <c r="D74" s="7">
        <v>-5375575.0199999996</v>
      </c>
      <c r="E74" s="4">
        <f t="shared" si="3"/>
        <v>5148264.9800000004</v>
      </c>
      <c r="F74" s="6">
        <v>5148264.9800000004</v>
      </c>
      <c r="G74" s="6">
        <v>4898570.34</v>
      </c>
      <c r="H74" s="21">
        <f t="shared" si="2"/>
        <v>0</v>
      </c>
    </row>
    <row r="75" spans="2:8">
      <c r="B75" s="20" t="s">
        <v>67</v>
      </c>
      <c r="C75" s="6">
        <v>29644151.75</v>
      </c>
      <c r="D75" s="7">
        <v>-14163507.550000001</v>
      </c>
      <c r="E75" s="4">
        <f t="shared" si="3"/>
        <v>15480644.199999999</v>
      </c>
      <c r="F75" s="6">
        <v>15120944.199999999</v>
      </c>
      <c r="G75" s="6">
        <v>14378667.539999999</v>
      </c>
      <c r="H75" s="21">
        <f t="shared" si="2"/>
        <v>359700</v>
      </c>
    </row>
    <row r="76" spans="2:8">
      <c r="B76" s="20" t="s">
        <v>69</v>
      </c>
      <c r="C76" s="6">
        <v>3635000</v>
      </c>
      <c r="D76" s="7">
        <v>-931973.95</v>
      </c>
      <c r="E76" s="4">
        <f t="shared" si="3"/>
        <v>2703026.05</v>
      </c>
      <c r="F76" s="6">
        <v>2703026.05</v>
      </c>
      <c r="G76" s="6">
        <v>2703026.05</v>
      </c>
      <c r="H76" s="21">
        <f t="shared" si="2"/>
        <v>0</v>
      </c>
    </row>
    <row r="77" spans="2:8">
      <c r="B77" s="20" t="s">
        <v>68</v>
      </c>
      <c r="C77" s="6">
        <v>12707058</v>
      </c>
      <c r="D77" s="7">
        <v>-8485069.5099999998</v>
      </c>
      <c r="E77" s="4">
        <f t="shared" si="3"/>
        <v>4221988.49</v>
      </c>
      <c r="F77" s="6">
        <v>4119084.01</v>
      </c>
      <c r="G77" s="6">
        <v>3710288.41</v>
      </c>
      <c r="H77" s="21">
        <f t="shared" si="2"/>
        <v>102904.48000000045</v>
      </c>
    </row>
    <row r="78" spans="2:8">
      <c r="B78" s="20" t="s">
        <v>64</v>
      </c>
      <c r="C78" s="6">
        <v>5281624</v>
      </c>
      <c r="D78" s="7">
        <v>-3978376.83</v>
      </c>
      <c r="E78" s="4">
        <f t="shared" si="3"/>
        <v>1303247.17</v>
      </c>
      <c r="F78" s="6">
        <v>1064167.17</v>
      </c>
      <c r="G78" s="6">
        <v>1054258.31</v>
      </c>
      <c r="H78" s="21">
        <f t="shared" si="2"/>
        <v>239080</v>
      </c>
    </row>
    <row r="79" spans="2:8" ht="15.75" thickBot="1">
      <c r="B79" s="22"/>
      <c r="C79" s="23">
        <f>SUM(C12:C78)</f>
        <v>7599049891.9799995</v>
      </c>
      <c r="D79" s="23">
        <f>SUM(D12:D78)</f>
        <v>0</v>
      </c>
      <c r="E79" s="23">
        <f>SUM(C79+D79)</f>
        <v>7599049891.9799995</v>
      </c>
      <c r="F79" s="23">
        <f>SUM(F12:F78)</f>
        <v>7376745643.4199991</v>
      </c>
      <c r="G79" s="24">
        <f>SUM(G12:G78)</f>
        <v>6925872238.7900009</v>
      </c>
      <c r="H79" s="25">
        <f t="shared" si="2"/>
        <v>222304248.56000042</v>
      </c>
    </row>
    <row r="80" spans="2:8">
      <c r="G80" s="6"/>
    </row>
    <row r="81" spans="1:9">
      <c r="B81" s="28" t="s">
        <v>14</v>
      </c>
      <c r="C81" s="28"/>
      <c r="D81" s="28"/>
      <c r="E81" s="28"/>
      <c r="F81" s="28"/>
      <c r="G81" s="28"/>
      <c r="H81" s="28"/>
      <c r="I81" s="28"/>
    </row>
    <row r="82" spans="1:9">
      <c r="B82" s="2"/>
      <c r="C82" s="2"/>
      <c r="D82" s="2"/>
      <c r="E82" s="2"/>
      <c r="F82" s="2"/>
      <c r="G82" s="26"/>
      <c r="H82" s="2"/>
      <c r="I82" s="2"/>
    </row>
    <row r="83" spans="1:9">
      <c r="B83" s="2"/>
      <c r="C83" s="2"/>
      <c r="D83" s="2"/>
      <c r="E83" s="2"/>
      <c r="F83" s="2"/>
      <c r="G83" s="2"/>
      <c r="H83" s="2"/>
      <c r="I83" s="2"/>
    </row>
    <row r="84" spans="1:9">
      <c r="A84" s="46"/>
      <c r="B84" s="46"/>
      <c r="C84" s="46"/>
      <c r="D84" s="46"/>
      <c r="E84" s="46"/>
      <c r="F84" s="46"/>
      <c r="G84" s="46"/>
    </row>
    <row r="85" spans="1:9">
      <c r="A85" s="46"/>
      <c r="B85" s="31"/>
      <c r="C85" s="46"/>
      <c r="D85" s="46"/>
      <c r="E85" s="46"/>
      <c r="F85" s="47"/>
      <c r="G85" s="47"/>
    </row>
    <row r="86" spans="1:9">
      <c r="A86" s="46"/>
      <c r="B86" s="31"/>
      <c r="C86" s="46"/>
      <c r="D86" s="46"/>
      <c r="E86" s="46"/>
      <c r="F86" s="38"/>
      <c r="G86" s="38"/>
    </row>
    <row r="87" spans="1:9">
      <c r="A87" s="46"/>
      <c r="B87" s="46"/>
      <c r="C87" s="46"/>
      <c r="D87" s="46"/>
      <c r="E87" s="46"/>
      <c r="F87" s="46"/>
      <c r="G87" s="46"/>
    </row>
    <row r="88" spans="1:9">
      <c r="A88" s="46"/>
      <c r="B88" s="46"/>
      <c r="C88" s="46"/>
      <c r="D88" s="46"/>
      <c r="E88" s="46"/>
      <c r="F88" s="46"/>
      <c r="G88" s="46"/>
    </row>
    <row r="89" spans="1:9">
      <c r="A89" s="46"/>
      <c r="B89" s="46"/>
      <c r="C89" s="46"/>
      <c r="D89" s="46"/>
      <c r="E89" s="46"/>
      <c r="F89" s="46"/>
      <c r="G89" s="46"/>
    </row>
  </sheetData>
  <sheetProtection formatCells="0" insertRows="0"/>
  <mergeCells count="9">
    <mergeCell ref="B2:H2"/>
    <mergeCell ref="B6:H6"/>
    <mergeCell ref="F85:G85"/>
    <mergeCell ref="F86:G86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2019-02-12T18:43:35Z</cp:lastPrinted>
  <dcterms:created xsi:type="dcterms:W3CDTF">2014-09-04T16:46:21Z</dcterms:created>
  <dcterms:modified xsi:type="dcterms:W3CDTF">2019-02-12T18:44:12Z</dcterms:modified>
</cp:coreProperties>
</file>