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3705" windowWidth="20415" windowHeight="4605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J34" i="5"/>
  <c r="J33"/>
  <c r="J32"/>
  <c r="J22"/>
  <c r="J21"/>
  <c r="J19"/>
  <c r="I27"/>
  <c r="J27" s="1"/>
  <c r="I28"/>
  <c r="J28" s="1"/>
  <c r="I29"/>
  <c r="J29" s="1"/>
  <c r="I30"/>
  <c r="J30" s="1"/>
  <c r="I31"/>
  <c r="J31" s="1"/>
  <c r="I32"/>
  <c r="I33"/>
  <c r="I34"/>
  <c r="I26"/>
  <c r="J26" s="1"/>
  <c r="I18"/>
  <c r="J18" s="1"/>
  <c r="I19"/>
  <c r="I20"/>
  <c r="J20" s="1"/>
  <c r="I21"/>
  <c r="I22"/>
  <c r="I17"/>
  <c r="J17" s="1"/>
  <c r="I16"/>
  <c r="J16" s="1"/>
  <c r="G24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<sst xmlns="http://schemas.openxmlformats.org/spreadsheetml/2006/main" count="33" uniqueCount="33">
  <si>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</si>
  <si>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</si>
  <si>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</si>
  <si>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</si>
  <si>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</si>
  <si>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</si>
  <si>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</si>
  <si>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</si>
  <si>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</si>
  <si>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</si>
  <si>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</si>
  <si>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</si>
  <si>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</si>
  <si>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</si>
  <si>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</si>
  <si>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</si>
  <si>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</si>
  <si>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</si>
  <si>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</si>
  <si>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</si>
  <si>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</si>
  <si>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</si>
  <si>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</si>
  <si>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</si>
  <si>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</si>
  <si>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</si>
  <si>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</si>
  <si>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</si>
  <si>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</si>
  <si>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</si>
  <si>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</si>
  <si>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</si>
  <si>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 xml:space="preserve">Del  01 de Enero  al  31 de Diciembre del 2018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</si>
</sst>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28" zoomScaleNormal="100" workbookViewId="0">
      <selection activeCell="D32" sqref="D32:E32"/>
    </sheetView>
  </sheetViews>
  <sheetFormatPr baseColWidth="10" defaultColWidth="0" defaultRowHeight="0" customHeight="1" zeroHeight="1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>
      <c r="A1" s="31"/>
      <c r="B1" s="32"/>
      <c r="C1" s="32"/>
      <c r="D1" s="32"/>
      <c r="E1" s="32"/>
      <c r="F1" s="33"/>
    </row>
    <row r="2" spans="1:19" s="35" customFormat="1" ht="15">
      <c r="A2" s="31"/>
      <c r="D2" s="82" t="s">
        <v>0</v>
      </c>
      <c r="E2" s="82"/>
      <c r="F2" s="82"/>
      <c r="G2" s="82"/>
      <c r="H2" s="82"/>
      <c r="I2" s="82"/>
      <c r="J2" s="82"/>
      <c r="K2" s="82"/>
      <c r="L2" s="36"/>
      <c r="M2" s="37"/>
    </row>
    <row r="3" spans="1:19" s="38" customFormat="1" ht="15.75" customHeight="1">
      <c r="A3" s="31"/>
      <c r="B3" s="31"/>
      <c r="D3" s="82" t="s">
        <v>1</v>
      </c>
      <c r="E3" s="82"/>
      <c r="F3" s="82"/>
      <c r="G3" s="82"/>
      <c r="H3" s="82"/>
      <c r="I3" s="82"/>
      <c r="J3" s="82"/>
      <c r="K3" s="82"/>
    </row>
    <row r="4" spans="1:19" s="35" customFormat="1" ht="15.75" customHeight="1">
      <c r="A4" s="31"/>
      <c r="C4" s="39"/>
      <c r="D4" s="82" t="s">
        <v>32</v>
      </c>
      <c r="E4" s="82"/>
      <c r="F4" s="82"/>
      <c r="G4" s="82"/>
      <c r="H4" s="82"/>
      <c r="I4" s="82"/>
      <c r="J4" s="82"/>
      <c r="K4" s="82"/>
      <c r="L4" s="40"/>
      <c r="M4" s="41"/>
      <c r="N4" s="41"/>
    </row>
    <row r="5" spans="1:19" s="35" customFormat="1" ht="18" customHeight="1">
      <c r="A5" s="42"/>
      <c r="D5" s="82" t="s">
        <v>2</v>
      </c>
      <c r="E5" s="82"/>
      <c r="F5" s="82"/>
      <c r="G5" s="82"/>
      <c r="H5" s="82"/>
      <c r="I5" s="82"/>
      <c r="J5" s="82"/>
      <c r="K5" s="82"/>
      <c r="L5" s="40"/>
      <c r="M5" s="43"/>
      <c r="N5" s="43"/>
    </row>
    <row r="6" spans="1:19" s="44" customFormat="1" ht="12" customHeight="1">
      <c r="A6" s="31"/>
      <c r="B6" s="31"/>
      <c r="C6" s="31"/>
      <c r="L6" s="31"/>
      <c r="M6" s="31"/>
    </row>
    <row r="7" spans="1:19" s="45" customFormat="1" ht="4.5" customHeight="1">
      <c r="B7" s="54"/>
      <c r="L7" s="54"/>
    </row>
    <row r="8" spans="1:19" s="35" customFormat="1" ht="10.5" customHeight="1" thickBot="1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>
      <c r="C9" s="74" t="s">
        <v>3</v>
      </c>
      <c r="D9" s="75"/>
      <c r="E9" s="75"/>
      <c r="F9" s="65" t="s">
        <v>31</v>
      </c>
      <c r="G9" s="65" t="s">
        <v>4</v>
      </c>
      <c r="H9" s="65" t="s">
        <v>5</v>
      </c>
      <c r="I9" s="65" t="s">
        <v>6</v>
      </c>
      <c r="J9" s="78" t="s">
        <v>7</v>
      </c>
      <c r="K9" s="79"/>
      <c r="L9" s="1"/>
      <c r="R9" s="1"/>
      <c r="S9" s="1"/>
    </row>
    <row r="10" spans="1:19" ht="15.75" customHeight="1" thickBot="1">
      <c r="C10" s="76"/>
      <c r="D10" s="77"/>
      <c r="E10" s="77"/>
      <c r="F10" s="66">
        <v>1</v>
      </c>
      <c r="G10" s="66">
        <v>2</v>
      </c>
      <c r="H10" s="66">
        <v>3</v>
      </c>
      <c r="I10" s="66" t="s">
        <v>8</v>
      </c>
      <c r="J10" s="80" t="s">
        <v>9</v>
      </c>
      <c r="K10" s="81"/>
      <c r="L10" s="1"/>
      <c r="R10" s="1"/>
      <c r="S10" s="1"/>
    </row>
    <row r="11" spans="1:19" ht="15.75" customHeight="1">
      <c r="C11" s="84"/>
      <c r="D11" s="85"/>
      <c r="E11" s="85"/>
      <c r="F11" s="85"/>
      <c r="G11" s="85"/>
      <c r="H11" s="85"/>
      <c r="I11" s="85"/>
      <c r="J11" s="85"/>
      <c r="K11" s="86"/>
      <c r="L11" s="1"/>
      <c r="R11" s="1"/>
      <c r="S11" s="1"/>
    </row>
    <row r="12" spans="1:19" ht="15.75" customHeight="1">
      <c r="C12" s="55"/>
      <c r="D12" s="87" t="s">
        <v>10</v>
      </c>
      <c r="E12" s="87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>
      <c r="C14" s="57"/>
      <c r="D14" s="70" t="s">
        <v>11</v>
      </c>
      <c r="E14" s="70"/>
      <c r="F14" s="18">
        <f>SUM(F16:F22)</f>
        <v>1005190490.5</v>
      </c>
      <c r="G14" s="18">
        <f t="shared" ref="G14:H14" si="0">SUM(G16:G22)</f>
        <v>77397741917.960007</v>
      </c>
      <c r="H14" s="18">
        <f t="shared" si="0"/>
        <v>77491634248.179993</v>
      </c>
      <c r="I14" s="26">
        <f>SUM(F14+G14-H14)</f>
        <v>911298160.28001404</v>
      </c>
      <c r="J14" s="67">
        <f>SUM(I14-F14)</f>
        <v>-93892330.219985962</v>
      </c>
      <c r="K14" s="56"/>
      <c r="L14" s="1"/>
      <c r="R14" s="1"/>
      <c r="S14" s="1"/>
    </row>
    <row r="15" spans="1:19" ht="15.75" customHeight="1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>
      <c r="C16" s="58"/>
      <c r="D16" s="71" t="s">
        <v>12</v>
      </c>
      <c r="E16" s="71"/>
      <c r="F16" s="22">
        <v>574183294.52999997</v>
      </c>
      <c r="G16" s="22">
        <v>69909990156.089996</v>
      </c>
      <c r="H16" s="22">
        <v>70167963057.910004</v>
      </c>
      <c r="I16" s="27">
        <f>SUM(F16+G16-H16)</f>
        <v>316210392.70999146</v>
      </c>
      <c r="J16" s="51">
        <f t="shared" ref="J16:J22" si="1">SUM(I16-F16)</f>
        <v>-257972901.82000852</v>
      </c>
      <c r="K16" s="56"/>
      <c r="L16" s="1"/>
      <c r="R16" s="1"/>
      <c r="S16" s="1"/>
    </row>
    <row r="17" spans="3:19" ht="15.75" customHeight="1">
      <c r="C17" s="58"/>
      <c r="D17" s="71" t="s">
        <v>13</v>
      </c>
      <c r="E17" s="71"/>
      <c r="F17" s="22">
        <v>26632487.100000001</v>
      </c>
      <c r="G17" s="22">
        <v>7173891399.5799999</v>
      </c>
      <c r="H17" s="22">
        <v>7183461610.5299997</v>
      </c>
      <c r="I17" s="27">
        <f>SUM(F17+G17-H17)</f>
        <v>17062276.150000572</v>
      </c>
      <c r="J17" s="51">
        <f t="shared" si="1"/>
        <v>-9570210.9499994293</v>
      </c>
      <c r="K17" s="56"/>
      <c r="L17" s="1"/>
      <c r="R17" s="1"/>
      <c r="S17" s="1"/>
    </row>
    <row r="18" spans="3:19" ht="15.75" customHeight="1">
      <c r="C18" s="58"/>
      <c r="D18" s="71" t="s">
        <v>14</v>
      </c>
      <c r="E18" s="71"/>
      <c r="F18" s="22">
        <v>10164281.67</v>
      </c>
      <c r="G18" s="22">
        <v>128340505.83</v>
      </c>
      <c r="H18" s="22">
        <v>128189986.09</v>
      </c>
      <c r="I18" s="27">
        <f t="shared" ref="I18:I22" si="2">SUM(F18+G18-H18)</f>
        <v>10314801.409999996</v>
      </c>
      <c r="J18" s="27">
        <f t="shared" si="1"/>
        <v>150519.7399999965</v>
      </c>
      <c r="K18" s="56"/>
      <c r="L18" s="1"/>
      <c r="R18" s="1"/>
      <c r="S18" s="1"/>
    </row>
    <row r="19" spans="3:19" ht="15.75" customHeight="1">
      <c r="C19" s="58"/>
      <c r="D19" s="71" t="s">
        <v>15</v>
      </c>
      <c r="E19" s="71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>
      <c r="C20" s="58"/>
      <c r="D20" s="71" t="s">
        <v>16</v>
      </c>
      <c r="E20" s="71"/>
      <c r="F20" s="22">
        <v>394210427.19999999</v>
      </c>
      <c r="G20" s="22">
        <v>185519856.46000001</v>
      </c>
      <c r="H20" s="22">
        <v>12019593.65</v>
      </c>
      <c r="I20" s="27">
        <f t="shared" si="2"/>
        <v>567710690.00999999</v>
      </c>
      <c r="J20" s="51">
        <f t="shared" si="1"/>
        <v>173500262.81</v>
      </c>
      <c r="K20" s="56"/>
      <c r="L20" s="1"/>
      <c r="R20" s="1"/>
      <c r="S20" s="1"/>
    </row>
    <row r="21" spans="3:19" ht="15.75" customHeight="1">
      <c r="C21" s="58"/>
      <c r="D21" s="71" t="s">
        <v>17</v>
      </c>
      <c r="E21" s="71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>
      <c r="C22" s="58"/>
      <c r="D22" s="71" t="s">
        <v>18</v>
      </c>
      <c r="E22" s="71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>
      <c r="C24" s="57"/>
      <c r="D24" s="70" t="s">
        <v>19</v>
      </c>
      <c r="E24" s="70"/>
      <c r="F24" s="21">
        <f>SUM(F26:F34)</f>
        <v>7687532081.5799999</v>
      </c>
      <c r="G24" s="21">
        <f>SUM(G26:G34)</f>
        <v>35451756255.906998</v>
      </c>
      <c r="H24" s="21">
        <f t="shared" ref="H24" si="3">SUM(H26:H34)</f>
        <v>1708817145.5273998</v>
      </c>
      <c r="I24" s="21">
        <f>SUM(F24+G24-H24)</f>
        <v>41430471191.959602</v>
      </c>
      <c r="J24" s="28">
        <f>SUM(I24-F24)</f>
        <v>33742939110.379601</v>
      </c>
      <c r="K24" s="56"/>
      <c r="L24" s="1"/>
      <c r="R24" s="1"/>
      <c r="S24" s="1"/>
    </row>
    <row r="25" spans="3:19" ht="15.75" customHeight="1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>
      <c r="C26" s="58"/>
      <c r="D26" s="71" t="s">
        <v>20</v>
      </c>
      <c r="E26" s="71"/>
      <c r="F26" s="22">
        <v>184296722.78999999</v>
      </c>
      <c r="G26" s="22">
        <v>1106553936.6500001</v>
      </c>
      <c r="H26" s="22">
        <v>1266627834.3599999</v>
      </c>
      <c r="I26" s="29">
        <f t="shared" ref="I26:I34" si="4">SUM(F26+G26-H26)</f>
        <v>24222825.080000162</v>
      </c>
      <c r="J26" s="29">
        <f t="shared" ref="J26:J34" si="5">SUM(I26-F26)</f>
        <v>-160073897.70999983</v>
      </c>
      <c r="K26" s="56"/>
      <c r="L26" s="1"/>
      <c r="R26" s="1"/>
      <c r="S26" s="1"/>
    </row>
    <row r="27" spans="3:19" ht="15.75" customHeight="1">
      <c r="C27" s="58"/>
      <c r="D27" s="71" t="s">
        <v>21</v>
      </c>
      <c r="E27" s="71"/>
      <c r="F27" s="22">
        <v>3353463.54</v>
      </c>
      <c r="G27" s="22">
        <v>0</v>
      </c>
      <c r="H27" s="22">
        <v>3064601.81</v>
      </c>
      <c r="I27" s="29">
        <f t="shared" si="4"/>
        <v>288861.73</v>
      </c>
      <c r="J27" s="29">
        <f t="shared" si="5"/>
        <v>-3064601.81</v>
      </c>
      <c r="K27" s="56"/>
      <c r="L27" s="1"/>
      <c r="R27" s="1"/>
      <c r="S27" s="1"/>
    </row>
    <row r="28" spans="3:19" ht="15.75" customHeight="1">
      <c r="C28" s="58"/>
      <c r="D28" s="71" t="s">
        <v>22</v>
      </c>
      <c r="E28" s="71"/>
      <c r="F28" s="22">
        <v>6158428567.8500004</v>
      </c>
      <c r="G28" s="22">
        <v>34016082392.384998</v>
      </c>
      <c r="H28" s="22">
        <v>309301860.80000001</v>
      </c>
      <c r="I28" s="29">
        <f t="shared" si="4"/>
        <v>39865209099.434998</v>
      </c>
      <c r="J28" s="29">
        <f t="shared" si="5"/>
        <v>33706780531.584999</v>
      </c>
      <c r="K28" s="56"/>
      <c r="L28" s="1"/>
      <c r="R28" s="1"/>
      <c r="S28" s="1"/>
    </row>
    <row r="29" spans="3:19" ht="15.75" customHeight="1">
      <c r="C29" s="58"/>
      <c r="D29" s="71" t="s">
        <v>23</v>
      </c>
      <c r="E29" s="71"/>
      <c r="F29" s="22">
        <v>1395164560.8199999</v>
      </c>
      <c r="G29" s="22">
        <v>304893811.98199999</v>
      </c>
      <c r="H29" s="22">
        <v>1772024.53</v>
      </c>
      <c r="I29" s="29">
        <f t="shared" si="4"/>
        <v>1698286348.2720001</v>
      </c>
      <c r="J29" s="29">
        <f t="shared" si="5"/>
        <v>303121787.45200014</v>
      </c>
      <c r="K29" s="56"/>
      <c r="L29" s="1"/>
      <c r="R29" s="1"/>
      <c r="S29" s="1"/>
    </row>
    <row r="30" spans="3:19" ht="15.75" customHeight="1">
      <c r="C30" s="58"/>
      <c r="D30" s="71" t="s">
        <v>24</v>
      </c>
      <c r="E30" s="71"/>
      <c r="F30" s="22">
        <v>99329544.329999998</v>
      </c>
      <c r="G30" s="22">
        <v>24226114.879999999</v>
      </c>
      <c r="H30" s="22">
        <v>0.51</v>
      </c>
      <c r="I30" s="29">
        <f t="shared" si="4"/>
        <v>123555658.69999999</v>
      </c>
      <c r="J30" s="29">
        <f t="shared" si="5"/>
        <v>24226114.36999999</v>
      </c>
      <c r="K30" s="56"/>
      <c r="L30" s="1"/>
      <c r="R30" s="1"/>
      <c r="S30" s="1"/>
    </row>
    <row r="31" spans="3:19" ht="15.75" customHeight="1">
      <c r="C31" s="58"/>
      <c r="D31" s="71" t="s">
        <v>25</v>
      </c>
      <c r="E31" s="71"/>
      <c r="F31" s="52">
        <v>-153040777.75</v>
      </c>
      <c r="G31" s="22">
        <v>0.01</v>
      </c>
      <c r="H31" s="22">
        <v>128050823.5174</v>
      </c>
      <c r="I31" s="29">
        <f t="shared" si="4"/>
        <v>-281091601.25740004</v>
      </c>
      <c r="J31" s="29">
        <f t="shared" si="5"/>
        <v>-128050823.50740004</v>
      </c>
      <c r="K31" s="56"/>
      <c r="L31" s="1"/>
      <c r="R31" s="1"/>
      <c r="S31" s="1"/>
    </row>
    <row r="32" spans="3:19" ht="15.75" customHeight="1">
      <c r="C32" s="58"/>
      <c r="D32" s="71" t="s">
        <v>26</v>
      </c>
      <c r="E32" s="71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>
      <c r="C33" s="58"/>
      <c r="D33" s="71" t="s">
        <v>27</v>
      </c>
      <c r="E33" s="71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>
      <c r="C34" s="58"/>
      <c r="D34" s="71" t="s">
        <v>28</v>
      </c>
      <c r="E34" s="71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>
      <c r="C36" s="60"/>
      <c r="D36" s="83" t="s">
        <v>29</v>
      </c>
      <c r="E36" s="83"/>
      <c r="F36" s="61">
        <f>SUM(F14+F24)</f>
        <v>8692722572.0799999</v>
      </c>
      <c r="G36" s="61">
        <f>SUM(G14+G24)</f>
        <v>112849498173.867</v>
      </c>
      <c r="H36" s="61">
        <f>SUM(H14+H24)</f>
        <v>79200451393.707397</v>
      </c>
      <c r="I36" s="62">
        <f>SUM(F36+G36-H36)</f>
        <v>42341769352.239609</v>
      </c>
      <c r="J36" s="63">
        <f>SUM(I36-F36)</f>
        <v>33649046780.159607</v>
      </c>
      <c r="K36" s="64"/>
      <c r="L36" s="1"/>
      <c r="R36" s="1"/>
      <c r="S36" s="1"/>
    </row>
    <row r="37" spans="3:19" ht="15.75" customHeight="1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>
      <c r="C38" s="1"/>
      <c r="D38" s="69" t="s">
        <v>30</v>
      </c>
      <c r="E38" s="69"/>
      <c r="F38" s="69"/>
      <c r="G38" s="69"/>
      <c r="H38" s="69"/>
      <c r="I38" s="69"/>
      <c r="J38" s="69"/>
      <c r="K38" s="9"/>
      <c r="L38" s="1"/>
      <c r="R38" s="1"/>
      <c r="S38" s="1"/>
    </row>
    <row r="39" spans="3:19" ht="15.75" customHeight="1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>
      <c r="C41" s="1"/>
      <c r="D41" s="72"/>
      <c r="E41" s="72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>
      <c r="C42" s="1"/>
      <c r="D42" s="73"/>
      <c r="E42" s="73"/>
      <c r="F42" s="8"/>
      <c r="G42" s="59"/>
      <c r="H42" s="73"/>
      <c r="I42" s="73"/>
      <c r="J42" s="73"/>
      <c r="K42" s="9"/>
      <c r="L42" s="1"/>
      <c r="R42" s="1"/>
      <c r="S42" s="1"/>
    </row>
    <row r="43" spans="3:19" ht="15.75" customHeight="1">
      <c r="C43" s="1"/>
      <c r="D43" s="68"/>
      <c r="E43" s="68"/>
      <c r="F43" s="10"/>
      <c r="G43" s="15"/>
      <c r="H43" s="68"/>
      <c r="I43" s="68"/>
      <c r="J43" s="68"/>
      <c r="K43" s="9"/>
      <c r="L43" s="1"/>
      <c r="R43" s="1"/>
      <c r="S43" s="1"/>
    </row>
    <row r="44" spans="3:19" ht="15.75" customHeight="1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>
      <c r="D48" s="1"/>
      <c r="E48" s="1"/>
      <c r="F48" s="11"/>
      <c r="G48" s="1"/>
      <c r="H48" s="1"/>
      <c r="I48" s="1"/>
    </row>
    <row r="49" spans="4:9" ht="15" hidden="1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2019-02-06T22:09:32Z</dcterms:modified>
</cp:coreProperties>
</file>