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60" windowWidth="19815" windowHeight="7650"/>
  </bookViews>
  <sheets>
    <sheet name="Estadísticas Enero 2019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300" i="1" l="1"/>
  <c r="I216" i="1"/>
  <c r="J212" i="1" s="1"/>
  <c r="E214" i="1"/>
  <c r="E213" i="1"/>
  <c r="E212" i="1"/>
  <c r="E211" i="1"/>
  <c r="I189" i="1"/>
  <c r="J185" i="1" s="1"/>
  <c r="E187" i="1"/>
  <c r="E186" i="1"/>
  <c r="E185" i="1"/>
  <c r="E184" i="1"/>
  <c r="I160" i="1"/>
  <c r="J155" i="1" s="1"/>
  <c r="E157" i="1"/>
  <c r="E156" i="1"/>
  <c r="E155" i="1"/>
  <c r="J149" i="1"/>
  <c r="J144" i="1"/>
  <c r="J139" i="1"/>
  <c r="J134" i="1"/>
  <c r="I102" i="1"/>
  <c r="J98" i="1" s="1"/>
  <c r="J61" i="1"/>
  <c r="M45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I23" i="1"/>
  <c r="L22" i="1"/>
  <c r="K23" i="1" s="1"/>
  <c r="F22" i="1"/>
  <c r="E23" i="1" s="1"/>
  <c r="M59" i="1" l="1"/>
  <c r="M55" i="1"/>
  <c r="M51" i="1"/>
  <c r="M47" i="1"/>
  <c r="M58" i="1"/>
  <c r="M54" i="1"/>
  <c r="M50" i="1"/>
  <c r="M46" i="1"/>
  <c r="M56" i="1"/>
  <c r="M52" i="1"/>
  <c r="M48" i="1"/>
  <c r="M57" i="1"/>
  <c r="M53" i="1"/>
  <c r="M49" i="1"/>
  <c r="M44" i="1"/>
  <c r="J211" i="1"/>
  <c r="J213" i="1"/>
  <c r="J214" i="1"/>
  <c r="J187" i="1"/>
  <c r="J156" i="1"/>
  <c r="J158" i="1"/>
  <c r="J100" i="1"/>
  <c r="J96" i="1"/>
  <c r="D23" i="1"/>
  <c r="C23" i="1"/>
  <c r="H23" i="1"/>
  <c r="J97" i="1"/>
  <c r="J157" i="1"/>
  <c r="J184" i="1"/>
  <c r="J23" i="1"/>
  <c r="J99" i="1"/>
  <c r="J186" i="1"/>
  <c r="M61" i="1" l="1"/>
  <c r="J216" i="1"/>
  <c r="J189" i="1"/>
  <c r="J160" i="1"/>
  <c r="J102" i="1"/>
  <c r="F23" i="1"/>
  <c r="L23" i="1"/>
</calcChain>
</file>

<file path=xl/sharedStrings.xml><?xml version="1.0" encoding="utf-8"?>
<sst xmlns="http://schemas.openxmlformats.org/spreadsheetml/2006/main" count="118" uniqueCount="96">
  <si>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</si>
  <si>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</si>
  <si>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</si>
  <si>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</si>
  <si>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</si>
  <si>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</si>
  <si>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</si>
  <si>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</si>
  <si>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</si>
  <si>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</si>
  <si>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</si>
  <si>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</si>
  <si>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</si>
  <si>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</si>
  <si>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</si>
  <si>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</si>
  <si>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</si>
  <si>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</si>
  <si>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</si>
  <si>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</si>
  <si>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</si>
  <si>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</si>
  <si>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</si>
  <si>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</si>
  <si>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</si>
  <si>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</si>
  <si>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</si>
  <si>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</si>
  <si>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</si>
  <si>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</si>
  <si>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</si>
  <si>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</si>
  <si>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</si>
  <si>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</si>
  <si>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</si>
  <si>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</si>
  <si>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</si>
  <si>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</si>
  <si>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</si>
  <si>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</si>
  <si>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</si>
  <si>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</si>
  <si>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</si>
  <si>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</si>
  <si>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</si>
  <si>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</si>
  <si>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</si>
  <si>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</si>
  <si>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</si>
  <si>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</si>
  <si>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</si>
  <si>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</si>
  <si>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</si>
  <si>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</si>
  <si>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</si>
  <si>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</si>
  <si>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</si>
  <si>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</si>
  <si>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</si>
  <si>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</si>
  <si>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</si>
  <si>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</si>
  <si>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</si>
  <si>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</si>
  <si>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</si>
  <si>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</si>
  <si>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</si>
  <si>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</si>
  <si>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</si>
  <si>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</si>
  <si>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</si>
  <si>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</si>
  <si>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</si>
  <si>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</si>
  <si>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</si>
  <si>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</si>
  <si>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</si>
  <si>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</si>
  <si>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</si>
  <si>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</si>
  <si>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</si>
  <si>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</si>
  <si>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</si>
  <si>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</si>
  <si>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</si>
  <si>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</si>
  <si>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</si>
  <si>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</si>
  <si>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</si>
  <si>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</si>
  <si>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</si>
  <si>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</si>
  <si>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</si>
  <si>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</si>
  <si>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INFORMACIÓN ESTADÍSTICA ENERO 2019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</si>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</sst>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8" borderId="0" xfId="0" applyFont="1" applyFill="1"/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6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9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left"/>
    </xf>
    <xf numFmtId="0" fontId="3" fillId="7" borderId="21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10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19" xfId="2" applyFont="1" applyFill="1" applyBorder="1" applyAlignment="1">
      <alignment horizontal="left"/>
    </xf>
    <xf numFmtId="0" fontId="4" fillId="7" borderId="21" xfId="2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left"/>
    </xf>
    <xf numFmtId="0" fontId="3" fillId="7" borderId="21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7" borderId="28" xfId="0" applyFont="1" applyFill="1" applyBorder="1" applyAlignment="1">
      <alignment horizontal="left"/>
    </xf>
    <xf numFmtId="0" fontId="3" fillId="7" borderId="20" xfId="0" applyFont="1" applyFill="1" applyBorder="1" applyAlignment="1">
      <alignment horizontal="left"/>
    </xf>
    <xf numFmtId="0" fontId="4" fillId="7" borderId="24" xfId="2" applyFont="1" applyFill="1" applyBorder="1" applyAlignment="1">
      <alignment horizontal="left"/>
    </xf>
    <xf numFmtId="0" fontId="4" fillId="7" borderId="27" xfId="2" applyFont="1" applyFill="1" applyBorder="1" applyAlignment="1">
      <alignment horizontal="left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horizontal="left"/>
    </xf>
    <xf numFmtId="0" fontId="3" fillId="7" borderId="25" xfId="0" applyFont="1" applyFill="1" applyBorder="1" applyAlignment="1">
      <alignment horizontal="left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3096320"/>
        <c:axId val="43106304"/>
        <c:axId val="0"/>
      </c:bar3DChart>
      <c:catAx>
        <c:axId val="4309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43106304"/>
        <c:crosses val="autoZero"/>
        <c:auto val="1"/>
        <c:lblAlgn val="ctr"/>
        <c:lblOffset val="100"/>
        <c:noMultiLvlLbl val="0"/>
      </c:catAx>
      <c:valAx>
        <c:axId val="43106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3096320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25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06E-2"/>
                  <c:y val="-4.88033934129700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73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62E-3"/>
                  <c:y val="-6.219266083506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2019'!$I$96:$I$100</c:f>
              <c:numCache>
                <c:formatCode>General</c:formatCode>
                <c:ptCount val="5"/>
                <c:pt idx="0">
                  <c:v>77</c:v>
                </c:pt>
                <c:pt idx="1">
                  <c:v>352</c:v>
                </c:pt>
                <c:pt idx="2">
                  <c:v>168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626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2019'!$J$96:$J$100</c:f>
              <c:numCache>
                <c:formatCode>0%</c:formatCode>
                <c:ptCount val="5"/>
                <c:pt idx="0">
                  <c:v>0.12790697674418605</c:v>
                </c:pt>
                <c:pt idx="1">
                  <c:v>0.58471760797342198</c:v>
                </c:pt>
                <c:pt idx="2">
                  <c:v>0.27906976744186046</c:v>
                </c:pt>
                <c:pt idx="3">
                  <c:v>1.6611295681063123E-3</c:v>
                </c:pt>
                <c:pt idx="4">
                  <c:v>6.6445182724252493E-3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274624"/>
        <c:axId val="45276160"/>
        <c:axId val="0"/>
      </c:bar3DChart>
      <c:catAx>
        <c:axId val="4527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76160"/>
        <c:crosses val="autoZero"/>
        <c:auto val="1"/>
        <c:lblAlgn val="ctr"/>
        <c:lblOffset val="100"/>
        <c:noMultiLvlLbl val="0"/>
      </c:cat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27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3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Enero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2019'!$F$155:$F$158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Enero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2019'!$H$155:$H$158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Enero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2019'!$G$155:$G$158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16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2019'!$I$155:$I$158</c:f>
              <c:numCache>
                <c:formatCode>General</c:formatCode>
                <c:ptCount val="4"/>
                <c:pt idx="0">
                  <c:v>437</c:v>
                </c:pt>
                <c:pt idx="1">
                  <c:v>62</c:v>
                </c:pt>
                <c:pt idx="2">
                  <c:v>13</c:v>
                </c:pt>
                <c:pt idx="3">
                  <c:v>90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676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792E-3"/>
                  <c:y val="-0.43427674542064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Enero 2019'!$J$155:$J$158</c:f>
              <c:numCache>
                <c:formatCode>0%</c:formatCode>
                <c:ptCount val="4"/>
                <c:pt idx="0">
                  <c:v>0.72591362126245851</c:v>
                </c:pt>
                <c:pt idx="1">
                  <c:v>0.10299003322259136</c:v>
                </c:pt>
                <c:pt idx="2">
                  <c:v>2.1594684385382059E-2</c:v>
                </c:pt>
                <c:pt idx="3">
                  <c:v>0.14950166112956811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7795200"/>
        <c:axId val="47817472"/>
        <c:axId val="0"/>
      </c:bar3DChart>
      <c:catAx>
        <c:axId val="477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17472"/>
        <c:crosses val="autoZero"/>
        <c:auto val="1"/>
        <c:lblAlgn val="ctr"/>
        <c:lblOffset val="100"/>
        <c:noMultiLvlLbl val="0"/>
      </c:catAx>
      <c:valAx>
        <c:axId val="478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9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2019'!$I$211:$I$214</c:f>
              <c:numCache>
                <c:formatCode>General</c:formatCode>
                <c:ptCount val="4"/>
                <c:pt idx="0">
                  <c:v>404</c:v>
                </c:pt>
                <c:pt idx="1">
                  <c:v>138</c:v>
                </c:pt>
                <c:pt idx="2">
                  <c:v>13</c:v>
                </c:pt>
                <c:pt idx="3">
                  <c:v>47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Enero 2019'!$E$211:$E$214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2019'!$J$211:$J$214</c:f>
              <c:numCache>
                <c:formatCode>0%</c:formatCode>
                <c:ptCount val="4"/>
                <c:pt idx="0">
                  <c:v>0.67109634551495012</c:v>
                </c:pt>
                <c:pt idx="1">
                  <c:v>0.2292358803986711</c:v>
                </c:pt>
                <c:pt idx="2">
                  <c:v>2.1594684385382059E-2</c:v>
                </c:pt>
                <c:pt idx="3">
                  <c:v>7.8073089700996676E-2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5701248"/>
        <c:axId val="95715328"/>
        <c:axId val="0"/>
      </c:bar3DChart>
      <c:catAx>
        <c:axId val="957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715328"/>
        <c:crosses val="autoZero"/>
        <c:auto val="1"/>
        <c:lblAlgn val="ctr"/>
        <c:lblOffset val="100"/>
        <c:noMultiLvlLbl val="0"/>
      </c:catAx>
      <c:valAx>
        <c:axId val="95715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957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2019'!$C$22:$E$22</c:f>
              <c:numCache>
                <c:formatCode>General</c:formatCode>
                <c:ptCount val="3"/>
                <c:pt idx="0">
                  <c:v>419</c:v>
                </c:pt>
                <c:pt idx="1">
                  <c:v>139</c:v>
                </c:pt>
                <c:pt idx="2">
                  <c:v>44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2019'!$C$23:$E$23</c:f>
              <c:numCache>
                <c:formatCode>0%</c:formatCode>
                <c:ptCount val="3"/>
                <c:pt idx="0">
                  <c:v>0.6960132890365448</c:v>
                </c:pt>
                <c:pt idx="1">
                  <c:v>0.23089700996677742</c:v>
                </c:pt>
                <c:pt idx="2">
                  <c:v>7.3089700996677748E-2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422720"/>
        <c:axId val="95428608"/>
        <c:axId val="0"/>
      </c:bar3DChart>
      <c:catAx>
        <c:axId val="9542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28608"/>
        <c:crosses val="autoZero"/>
        <c:auto val="1"/>
        <c:lblAlgn val="ctr"/>
        <c:lblOffset val="100"/>
        <c:noMultiLvlLbl val="0"/>
      </c:catAx>
      <c:valAx>
        <c:axId val="954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227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06E-2"/>
          <c:y val="0.1881416151203361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2019'!$H$22:$K$22</c:f>
              <c:numCache>
                <c:formatCode>General</c:formatCode>
                <c:ptCount val="4"/>
                <c:pt idx="0">
                  <c:v>354</c:v>
                </c:pt>
                <c:pt idx="1">
                  <c:v>189</c:v>
                </c:pt>
                <c:pt idx="2">
                  <c:v>8</c:v>
                </c:pt>
                <c:pt idx="3">
                  <c:v>51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2019'!$H$23:$K$23</c:f>
              <c:numCache>
                <c:formatCode>0%</c:formatCode>
                <c:ptCount val="4"/>
                <c:pt idx="0">
                  <c:v>0.58803986710963452</c:v>
                </c:pt>
                <c:pt idx="1">
                  <c:v>0.31395348837209303</c:v>
                </c:pt>
                <c:pt idx="2">
                  <c:v>1.3289036544850499E-2</c:v>
                </c:pt>
                <c:pt idx="3">
                  <c:v>8.4717607973421927E-2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454720"/>
        <c:axId val="95456256"/>
        <c:axId val="0"/>
      </c:bar3DChart>
      <c:catAx>
        <c:axId val="954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56256"/>
        <c:crosses val="autoZero"/>
        <c:auto val="1"/>
        <c:lblAlgn val="ctr"/>
        <c:lblOffset val="100"/>
        <c:noMultiLvlLbl val="0"/>
      </c:catAx>
      <c:valAx>
        <c:axId val="9545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547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2019'!$F$184:$F$187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2019'!$G$184:$G$187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2019'!$H$184:$H$187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2019'!$I$184:$I$187</c:f>
              <c:numCache>
                <c:formatCode>General</c:formatCode>
                <c:ptCount val="4"/>
                <c:pt idx="0">
                  <c:v>330</c:v>
                </c:pt>
                <c:pt idx="1">
                  <c:v>261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Enero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Enero 2019'!$J$184:$J$187</c:f>
              <c:numCache>
                <c:formatCode>0%</c:formatCode>
                <c:ptCount val="4"/>
                <c:pt idx="0">
                  <c:v>0.54817275747508309</c:v>
                </c:pt>
                <c:pt idx="1">
                  <c:v>0.43355481727574752</c:v>
                </c:pt>
                <c:pt idx="2">
                  <c:v>8.3056478405315621E-3</c:v>
                </c:pt>
                <c:pt idx="3">
                  <c:v>9.9667774086378731E-3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5525504"/>
        <c:axId val="95551872"/>
        <c:axId val="0"/>
      </c:bar3DChart>
      <c:catAx>
        <c:axId val="95525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551872"/>
        <c:crosses val="autoZero"/>
        <c:auto val="1"/>
        <c:lblAlgn val="ctr"/>
        <c:lblOffset val="100"/>
        <c:noMultiLvlLbl val="0"/>
      </c:catAx>
      <c:valAx>
        <c:axId val="95551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55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Enero 2019'!$F$238:$F$299</c:f>
              <c:numCache>
                <c:formatCode>General</c:formatCode>
                <c:ptCount val="62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Enero 2019'!$G$238:$G$299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6</c:v>
                </c:pt>
                <c:pt idx="4">
                  <c:v>14</c:v>
                </c:pt>
                <c:pt idx="5">
                  <c:v>12</c:v>
                </c:pt>
                <c:pt idx="6">
                  <c:v>5</c:v>
                </c:pt>
                <c:pt idx="7">
                  <c:v>156</c:v>
                </c:pt>
                <c:pt idx="8">
                  <c:v>7</c:v>
                </c:pt>
                <c:pt idx="9">
                  <c:v>3</c:v>
                </c:pt>
                <c:pt idx="10">
                  <c:v>37</c:v>
                </c:pt>
                <c:pt idx="11">
                  <c:v>3</c:v>
                </c:pt>
                <c:pt idx="12">
                  <c:v>0</c:v>
                </c:pt>
                <c:pt idx="13">
                  <c:v>20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8</c:v>
                </c:pt>
                <c:pt idx="19">
                  <c:v>35</c:v>
                </c:pt>
                <c:pt idx="20">
                  <c:v>8</c:v>
                </c:pt>
                <c:pt idx="21">
                  <c:v>2</c:v>
                </c:pt>
                <c:pt idx="22">
                  <c:v>4</c:v>
                </c:pt>
                <c:pt idx="23">
                  <c:v>124</c:v>
                </c:pt>
                <c:pt idx="24">
                  <c:v>98</c:v>
                </c:pt>
                <c:pt idx="25">
                  <c:v>102</c:v>
                </c:pt>
                <c:pt idx="26">
                  <c:v>30</c:v>
                </c:pt>
                <c:pt idx="27">
                  <c:v>3</c:v>
                </c:pt>
                <c:pt idx="28">
                  <c:v>1</c:v>
                </c:pt>
                <c:pt idx="29">
                  <c:v>18</c:v>
                </c:pt>
                <c:pt idx="30">
                  <c:v>7</c:v>
                </c:pt>
                <c:pt idx="31">
                  <c:v>17</c:v>
                </c:pt>
                <c:pt idx="32">
                  <c:v>17</c:v>
                </c:pt>
                <c:pt idx="33">
                  <c:v>1</c:v>
                </c:pt>
                <c:pt idx="34">
                  <c:v>6</c:v>
                </c:pt>
                <c:pt idx="35">
                  <c:v>7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65</c:v>
                </c:pt>
                <c:pt idx="40">
                  <c:v>1</c:v>
                </c:pt>
                <c:pt idx="41">
                  <c:v>34</c:v>
                </c:pt>
                <c:pt idx="42">
                  <c:v>99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55</c:v>
                </c:pt>
                <c:pt idx="51">
                  <c:v>1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6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5582464"/>
        <c:axId val="95596544"/>
        <c:axId val="0"/>
      </c:bar3DChart>
      <c:catAx>
        <c:axId val="955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95596544"/>
        <c:crosses val="autoZero"/>
        <c:auto val="1"/>
        <c:lblAlgn val="ctr"/>
        <c:lblOffset val="100"/>
        <c:noMultiLvlLbl val="0"/>
      </c:catAx>
      <c:valAx>
        <c:axId val="9559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558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2019'!$J$44:$J$59</c:f>
              <c:numCache>
                <c:formatCode>General</c:formatCode>
                <c:ptCount val="16"/>
                <c:pt idx="0">
                  <c:v>13</c:v>
                </c:pt>
                <c:pt idx="1">
                  <c:v>0</c:v>
                </c:pt>
                <c:pt idx="2">
                  <c:v>11</c:v>
                </c:pt>
                <c:pt idx="3">
                  <c:v>83</c:v>
                </c:pt>
                <c:pt idx="4">
                  <c:v>2</c:v>
                </c:pt>
                <c:pt idx="5">
                  <c:v>243</c:v>
                </c:pt>
                <c:pt idx="6">
                  <c:v>152</c:v>
                </c:pt>
                <c:pt idx="7">
                  <c:v>2</c:v>
                </c:pt>
                <c:pt idx="8">
                  <c:v>29</c:v>
                </c:pt>
                <c:pt idx="9">
                  <c:v>4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'Estadísticas Enero 2019'!$E$44:$E$59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2019'!$K$44:$K$59</c:f>
              <c:numCache>
                <c:formatCode>General</c:formatCode>
                <c:ptCount val="1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79296"/>
        <c:axId val="97080832"/>
        <c:axId val="0"/>
      </c:bar3DChart>
      <c:catAx>
        <c:axId val="970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80832"/>
        <c:crosses val="autoZero"/>
        <c:auto val="1"/>
        <c:lblAlgn val="ctr"/>
        <c:lblOffset val="100"/>
        <c:noMultiLvlLbl val="0"/>
      </c:catAx>
      <c:valAx>
        <c:axId val="9708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zoomScale="70" zoomScaleNormal="7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2" t="s">
        <v>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1"/>
      <c r="Q13" s="4"/>
    </row>
    <row r="14" spans="1:17" ht="43.5" customHeight="1" thickBot="1" x14ac:dyDescent="0.3">
      <c r="A14" s="4"/>
      <c r="B14" s="104" t="s">
        <v>94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70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90" t="s">
        <v>1</v>
      </c>
      <c r="D20" s="91"/>
      <c r="E20" s="91"/>
      <c r="F20" s="92"/>
      <c r="G20" s="71"/>
      <c r="H20" s="90" t="s">
        <v>2</v>
      </c>
      <c r="I20" s="91"/>
      <c r="J20" s="91"/>
      <c r="K20" s="91"/>
      <c r="L20" s="92"/>
      <c r="M20" s="71"/>
      <c r="N20" s="71"/>
      <c r="O20" s="71"/>
      <c r="P20" s="5"/>
      <c r="Q20" s="4"/>
      <c r="R20" s="2"/>
    </row>
    <row r="21" spans="1:18" s="3" customFormat="1" ht="16.5" thickBot="1" x14ac:dyDescent="0.3">
      <c r="A21" s="12"/>
      <c r="B21" s="13"/>
      <c r="C21" s="72" t="s">
        <v>3</v>
      </c>
      <c r="D21" s="73" t="s">
        <v>4</v>
      </c>
      <c r="E21" s="74" t="s">
        <v>5</v>
      </c>
      <c r="F21" s="72" t="s">
        <v>6</v>
      </c>
      <c r="G21" s="13"/>
      <c r="H21" s="74" t="s">
        <v>7</v>
      </c>
      <c r="I21" s="74" t="s">
        <v>8</v>
      </c>
      <c r="J21" s="72" t="s">
        <v>9</v>
      </c>
      <c r="K21" s="74" t="s">
        <v>10</v>
      </c>
      <c r="L21" s="72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419</v>
      </c>
      <c r="D22" s="14">
        <v>139</v>
      </c>
      <c r="E22" s="14">
        <v>44</v>
      </c>
      <c r="F22" s="8">
        <f>SUM(C22:E22)</f>
        <v>602</v>
      </c>
      <c r="G22" s="5"/>
      <c r="H22" s="8">
        <v>354</v>
      </c>
      <c r="I22" s="8">
        <v>189</v>
      </c>
      <c r="J22" s="8">
        <v>8</v>
      </c>
      <c r="K22" s="8">
        <v>51</v>
      </c>
      <c r="L22" s="8">
        <f>SUM(H22:K22)</f>
        <v>602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0.6960132890365448</v>
      </c>
      <c r="D23" s="17">
        <f>+D22/F22</f>
        <v>0.23089700996677742</v>
      </c>
      <c r="E23" s="18">
        <f>+E22/F22</f>
        <v>7.3089700996677748E-2</v>
      </c>
      <c r="F23" s="75">
        <f>SUM(C23:E23)</f>
        <v>1</v>
      </c>
      <c r="G23" s="5"/>
      <c r="H23" s="16">
        <f>+H22/L22</f>
        <v>0.58803986710963452</v>
      </c>
      <c r="I23" s="16">
        <f>+I22/L22</f>
        <v>0.31395348837209303</v>
      </c>
      <c r="J23" s="16">
        <f>J22/L22</f>
        <v>1.3289036544850499E-2</v>
      </c>
      <c r="K23" s="16">
        <f>+K22/L22</f>
        <v>8.4717607973421927E-2</v>
      </c>
      <c r="L23" s="75">
        <f>SUM(H23:K23)</f>
        <v>1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5"/>
      <c r="D43" s="106" t="s">
        <v>11</v>
      </c>
      <c r="E43" s="106"/>
      <c r="F43" s="106"/>
      <c r="G43" s="106"/>
      <c r="H43" s="106"/>
      <c r="I43" s="106"/>
      <c r="J43" s="106"/>
      <c r="K43" s="106"/>
      <c r="L43" s="106"/>
      <c r="M43" s="106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07">
        <v>13</v>
      </c>
      <c r="K44" s="108"/>
      <c r="L44" s="109"/>
      <c r="M44" s="16">
        <f>+$J44/$J61</f>
        <v>2.1594684385382059E-2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07">
        <v>0</v>
      </c>
      <c r="K45" s="108"/>
      <c r="L45" s="109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07">
        <v>11</v>
      </c>
      <c r="K46" s="108"/>
      <c r="L46" s="109"/>
      <c r="M46" s="16">
        <f>+$J46/$J61</f>
        <v>1.8272425249169437E-2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07">
        <v>83</v>
      </c>
      <c r="K47" s="108"/>
      <c r="L47" s="109"/>
      <c r="M47" s="16">
        <f>+$J47/$J61</f>
        <v>0.13787375415282391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07">
        <v>2</v>
      </c>
      <c r="K48" s="108"/>
      <c r="L48" s="109"/>
      <c r="M48" s="16">
        <f>+$J48/$J61</f>
        <v>3.3222591362126247E-3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07">
        <v>243</v>
      </c>
      <c r="K49" s="108"/>
      <c r="L49" s="109"/>
      <c r="M49" s="16">
        <f>+$J49/J61</f>
        <v>0.40365448504983387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07">
        <v>152</v>
      </c>
      <c r="K50" s="108"/>
      <c r="L50" s="109"/>
      <c r="M50" s="16">
        <f>+$J50/J61</f>
        <v>0.25249169435215946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07">
        <v>2</v>
      </c>
      <c r="K51" s="108"/>
      <c r="L51" s="109"/>
      <c r="M51" s="16">
        <f>+$J51/J61</f>
        <v>3.3222591362126247E-3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07">
        <v>29</v>
      </c>
      <c r="K52" s="108"/>
      <c r="L52" s="109"/>
      <c r="M52" s="16">
        <f>+$J52/J61</f>
        <v>4.817275747508306E-2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07">
        <v>4</v>
      </c>
      <c r="K53" s="108"/>
      <c r="L53" s="109"/>
      <c r="M53" s="16">
        <f>+J53/J61</f>
        <v>6.6445182724252493E-3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07">
        <v>54</v>
      </c>
      <c r="K54" s="108"/>
      <c r="L54" s="109"/>
      <c r="M54" s="16">
        <f>+$J54/J61</f>
        <v>8.9700996677740868E-2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07">
        <v>3</v>
      </c>
      <c r="K55" s="108"/>
      <c r="L55" s="109"/>
      <c r="M55" s="16">
        <f>+$J55/J61</f>
        <v>4.9833887043189366E-3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07">
        <v>0</v>
      </c>
      <c r="K56" s="108"/>
      <c r="L56" s="109"/>
      <c r="M56" s="16">
        <f>+$J56/J61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07">
        <v>1</v>
      </c>
      <c r="K57" s="108"/>
      <c r="L57" s="109"/>
      <c r="M57" s="16">
        <f>+$J57/J61</f>
        <v>1.6611295681063123E-3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07">
        <v>5</v>
      </c>
      <c r="K58" s="108"/>
      <c r="L58" s="109"/>
      <c r="M58" s="16">
        <f>+$J58/J61</f>
        <v>8.3056478405315621E-3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07">
        <v>0</v>
      </c>
      <c r="K59" s="108"/>
      <c r="L59" s="109"/>
      <c r="M59" s="16">
        <f>+J59/J61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107">
        <f>SUM(J44:J59)</f>
        <v>602</v>
      </c>
      <c r="K61" s="108"/>
      <c r="L61" s="109"/>
      <c r="M61" s="75">
        <f>SUM(M44:M60)</f>
        <v>1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16" t="s">
        <v>12</v>
      </c>
      <c r="E95" s="117"/>
      <c r="F95" s="117"/>
      <c r="G95" s="117"/>
      <c r="H95" s="117"/>
      <c r="I95" s="117"/>
      <c r="J95" s="118"/>
      <c r="K95" s="76"/>
      <c r="L95" s="76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77</v>
      </c>
      <c r="J96" s="29">
        <f>+I96/I102</f>
        <v>0.12790697674418605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352</v>
      </c>
      <c r="J97" s="29">
        <f>I97/I102</f>
        <v>0.58471760797342198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168</v>
      </c>
      <c r="J98" s="29">
        <f>+I98/I102</f>
        <v>0.27906976744186046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1</v>
      </c>
      <c r="J99" s="29">
        <f>I99/I102</f>
        <v>1.6611295681063123E-3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4</v>
      </c>
      <c r="J100" s="36">
        <f>+I100/I102</f>
        <v>6.6445182724252493E-3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9"/>
      <c r="H102" s="77" t="s">
        <v>6</v>
      </c>
      <c r="I102" s="8">
        <f>SUM(I96:I101)</f>
        <v>602</v>
      </c>
      <c r="J102" s="78">
        <f>SUM(J96:J101)</f>
        <v>1</v>
      </c>
      <c r="K102" s="79"/>
      <c r="L102" s="79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19"/>
      <c r="E105" s="119"/>
      <c r="F105" s="119"/>
      <c r="G105" s="119"/>
      <c r="H105" s="119"/>
      <c r="I105" s="119"/>
      <c r="J105" s="119"/>
      <c r="K105" s="76"/>
      <c r="L105" s="76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8" t="s">
        <v>14</v>
      </c>
      <c r="F132" s="99"/>
      <c r="G132" s="99"/>
      <c r="H132" s="99"/>
      <c r="I132" s="99"/>
      <c r="J132" s="100"/>
      <c r="K132" s="76"/>
      <c r="L132" s="76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110" t="s">
        <v>15</v>
      </c>
      <c r="F133" s="111"/>
      <c r="G133" s="111"/>
      <c r="H133" s="111"/>
      <c r="I133" s="112"/>
      <c r="J133" s="37">
        <v>782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80" t="s">
        <v>6</v>
      </c>
      <c r="J134" s="8">
        <f>SUM(J133)</f>
        <v>782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customHeight="1" thickBot="1" x14ac:dyDescent="0.3">
      <c r="A137" s="4"/>
      <c r="B137" s="5"/>
      <c r="C137" s="5"/>
      <c r="D137" s="5"/>
      <c r="E137" s="98" t="s">
        <v>16</v>
      </c>
      <c r="F137" s="99"/>
      <c r="G137" s="99"/>
      <c r="H137" s="99"/>
      <c r="I137" s="99"/>
      <c r="J137" s="100"/>
      <c r="K137" s="76"/>
      <c r="L137" s="76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110" t="s">
        <v>17</v>
      </c>
      <c r="F138" s="111"/>
      <c r="G138" s="111"/>
      <c r="H138" s="111"/>
      <c r="I138" s="112"/>
      <c r="J138" s="39">
        <v>709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80" t="s">
        <v>6</v>
      </c>
      <c r="J139" s="8">
        <f>SUM(J138)</f>
        <v>709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13" t="s">
        <v>18</v>
      </c>
      <c r="F142" s="114"/>
      <c r="G142" s="114"/>
      <c r="H142" s="114"/>
      <c r="I142" s="114"/>
      <c r="J142" s="115"/>
      <c r="K142" s="81"/>
      <c r="L142" s="81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110" t="s">
        <v>19</v>
      </c>
      <c r="F143" s="111"/>
      <c r="G143" s="111"/>
      <c r="H143" s="111"/>
      <c r="I143" s="112"/>
      <c r="J143" s="39">
        <v>5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80" t="s">
        <v>6</v>
      </c>
      <c r="J144" s="8">
        <f>SUM(J143)</f>
        <v>5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13" t="s">
        <v>20</v>
      </c>
      <c r="F147" s="114"/>
      <c r="G147" s="114"/>
      <c r="H147" s="114"/>
      <c r="I147" s="114"/>
      <c r="J147" s="115"/>
      <c r="K147" s="81"/>
      <c r="L147" s="81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110" t="s">
        <v>20</v>
      </c>
      <c r="F148" s="111"/>
      <c r="G148" s="111"/>
      <c r="H148" s="111"/>
      <c r="I148" s="112"/>
      <c r="J148" s="39">
        <v>9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41"/>
      <c r="F149" s="41"/>
      <c r="G149" s="41"/>
      <c r="H149" s="41"/>
      <c r="I149" s="80" t="s">
        <v>6</v>
      </c>
      <c r="J149" s="8">
        <f>SUM(J148)</f>
        <v>9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90" t="s">
        <v>21</v>
      </c>
      <c r="E154" s="91"/>
      <c r="F154" s="91"/>
      <c r="G154" s="91"/>
      <c r="H154" s="91"/>
      <c r="I154" s="91"/>
      <c r="J154" s="92"/>
      <c r="K154" s="76"/>
      <c r="L154" s="76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2">
        <v>1</v>
      </c>
      <c r="E155" s="87" t="str">
        <f>+'[1]ACUM-MAYO'!A162</f>
        <v>ORDINARIA</v>
      </c>
      <c r="F155" s="88"/>
      <c r="G155" s="88"/>
      <c r="H155" s="89"/>
      <c r="I155" s="33">
        <v>437</v>
      </c>
      <c r="J155" s="43">
        <f>I155/I160</f>
        <v>0.72591362126245851</v>
      </c>
      <c r="K155" s="44"/>
      <c r="L155" s="44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2">
        <v>2</v>
      </c>
      <c r="E156" s="87" t="str">
        <f>+'[1]ACUM-MAYO'!A163</f>
        <v>FUNDAMENTAL</v>
      </c>
      <c r="F156" s="88"/>
      <c r="G156" s="88"/>
      <c r="H156" s="89"/>
      <c r="I156" s="33">
        <v>62</v>
      </c>
      <c r="J156" s="45">
        <f>I156/I160</f>
        <v>0.10299003322259136</v>
      </c>
      <c r="K156" s="44"/>
      <c r="L156" s="44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6">
        <v>4</v>
      </c>
      <c r="E157" s="87" t="str">
        <f>+'[1]ACUM-MAYO'!A165</f>
        <v>RESERVADA</v>
      </c>
      <c r="F157" s="88"/>
      <c r="G157" s="88"/>
      <c r="H157" s="89"/>
      <c r="I157" s="33">
        <v>13</v>
      </c>
      <c r="J157" s="45">
        <f>I157/I160</f>
        <v>2.1594684385382059E-2</v>
      </c>
      <c r="K157" s="44"/>
      <c r="L157" s="44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2">
        <v>3</v>
      </c>
      <c r="E158" s="87" t="s">
        <v>86</v>
      </c>
      <c r="F158" s="88"/>
      <c r="G158" s="88"/>
      <c r="H158" s="89"/>
      <c r="I158" s="33">
        <v>90</v>
      </c>
      <c r="J158" s="47">
        <f>I158/I160</f>
        <v>0.14950166112956811</v>
      </c>
      <c r="K158" s="44"/>
      <c r="L158" s="44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8"/>
      <c r="J159" s="49"/>
      <c r="K159" s="49"/>
      <c r="L159" s="49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82" t="s">
        <v>6</v>
      </c>
      <c r="I160" s="8">
        <f>SUM(I155:I159)</f>
        <v>602</v>
      </c>
      <c r="J160" s="47">
        <f>SUM(J155:J158)</f>
        <v>1</v>
      </c>
      <c r="K160" s="44"/>
      <c r="L160" s="44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8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8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8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8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8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8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8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8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8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8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8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8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8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8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8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8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8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8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8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8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8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90" t="s">
        <v>22</v>
      </c>
      <c r="E183" s="91"/>
      <c r="F183" s="91"/>
      <c r="G183" s="91"/>
      <c r="H183" s="91"/>
      <c r="I183" s="91"/>
      <c r="J183" s="92"/>
      <c r="K183" s="76"/>
      <c r="L183" s="76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2">
        <v>1</v>
      </c>
      <c r="E184" s="87" t="str">
        <f>+'[1]ACUM-MAYO'!A173</f>
        <v>ECONOMICA ADMINISTRATIVA</v>
      </c>
      <c r="F184" s="88"/>
      <c r="G184" s="88"/>
      <c r="H184" s="89"/>
      <c r="I184" s="33">
        <v>330</v>
      </c>
      <c r="J184" s="29">
        <f>I184/I189</f>
        <v>0.54817275747508309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2">
        <v>2</v>
      </c>
      <c r="E185" s="87" t="str">
        <f>+'[1]ACUM-MAYO'!A174</f>
        <v>TRAMITE</v>
      </c>
      <c r="F185" s="88"/>
      <c r="G185" s="88"/>
      <c r="H185" s="89"/>
      <c r="I185" s="33">
        <v>261</v>
      </c>
      <c r="J185" s="50">
        <f>I185/I189</f>
        <v>0.43355481727574752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2">
        <v>3</v>
      </c>
      <c r="E186" s="87" t="str">
        <f>+'[1]ACUM-MAYO'!A175</f>
        <v>SERV. PUB.</v>
      </c>
      <c r="F186" s="88"/>
      <c r="G186" s="88"/>
      <c r="H186" s="89"/>
      <c r="I186" s="33">
        <v>5</v>
      </c>
      <c r="J186" s="50">
        <f>I186/I189</f>
        <v>8.3056478405315621E-3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2">
        <v>4</v>
      </c>
      <c r="E187" s="87" t="str">
        <f>+'[1]ACUM-MAYO'!A176</f>
        <v>LEGAL</v>
      </c>
      <c r="F187" s="88"/>
      <c r="G187" s="88"/>
      <c r="H187" s="89"/>
      <c r="I187" s="33">
        <v>6</v>
      </c>
      <c r="J187" s="51">
        <f>I187/I189</f>
        <v>9.9667774086378731E-3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80" t="s">
        <v>6</v>
      </c>
      <c r="I189" s="8">
        <f>SUM(I184:I187)</f>
        <v>602</v>
      </c>
      <c r="J189" s="78">
        <f>SUM(J184:J187)</f>
        <v>1</v>
      </c>
      <c r="K189" s="79"/>
      <c r="L189" s="79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8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8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8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8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5"/>
      <c r="D210" s="98" t="s">
        <v>23</v>
      </c>
      <c r="E210" s="99"/>
      <c r="F210" s="99"/>
      <c r="G210" s="99"/>
      <c r="H210" s="99"/>
      <c r="I210" s="99"/>
      <c r="J210" s="100"/>
      <c r="K210" s="76"/>
      <c r="L210" s="76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2">
        <v>1</v>
      </c>
      <c r="E211" s="52" t="str">
        <f>+'[1]ACUM-MAYO'!A186</f>
        <v>INFOMEX</v>
      </c>
      <c r="F211" s="28"/>
      <c r="G211" s="28"/>
      <c r="H211" s="53"/>
      <c r="I211" s="33">
        <v>404</v>
      </c>
      <c r="J211" s="29">
        <f>I211/I216</f>
        <v>0.67109634551495012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2">
        <v>2</v>
      </c>
      <c r="E212" s="52" t="str">
        <f>+'[1]ACUM-MAYO'!A187</f>
        <v>CORREO ELECTRONICO</v>
      </c>
      <c r="F212" s="28"/>
      <c r="G212" s="28"/>
      <c r="H212" s="53"/>
      <c r="I212" s="33">
        <v>138</v>
      </c>
      <c r="J212" s="29">
        <f>I212/I216</f>
        <v>0.2292358803986711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2">
        <v>3</v>
      </c>
      <c r="E213" s="52" t="str">
        <f>+'[1]ACUM-MAYO'!A188</f>
        <v>NOTIFICACIÓN PERSONAL</v>
      </c>
      <c r="F213" s="28"/>
      <c r="G213" s="28"/>
      <c r="H213" s="53"/>
      <c r="I213" s="33">
        <v>13</v>
      </c>
      <c r="J213" s="29">
        <f>I213/I216</f>
        <v>2.1594684385382059E-2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2">
        <v>4</v>
      </c>
      <c r="E214" s="52" t="str">
        <f>+'[1]ACUM-MAYO'!A189</f>
        <v>LISTAS</v>
      </c>
      <c r="F214" s="28"/>
      <c r="G214" s="54"/>
      <c r="H214" s="55"/>
      <c r="I214" s="33">
        <v>47</v>
      </c>
      <c r="J214" s="29">
        <f>I214/I216</f>
        <v>7.8073089700996676E-2</v>
      </c>
      <c r="K214" s="30"/>
      <c r="L214" s="30"/>
      <c r="M214" s="5"/>
      <c r="N214" s="56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6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80" t="s">
        <v>6</v>
      </c>
      <c r="I216" s="8">
        <f>SUM(I211:I215)</f>
        <v>602</v>
      </c>
      <c r="J216" s="78">
        <f>SUM(J211:J215)</f>
        <v>1</v>
      </c>
      <c r="K216" s="79"/>
      <c r="L216" s="79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5"/>
      <c r="D237" s="95" t="s">
        <v>24</v>
      </c>
      <c r="E237" s="96"/>
      <c r="F237" s="96"/>
      <c r="G237" s="97"/>
      <c r="H237" s="57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8">
        <v>1</v>
      </c>
      <c r="E238" s="127" t="s">
        <v>26</v>
      </c>
      <c r="F238" s="128"/>
      <c r="G238" s="86" t="s">
        <v>95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60"/>
      <c r="D239" s="8">
        <v>2</v>
      </c>
      <c r="E239" s="93" t="s">
        <v>27</v>
      </c>
      <c r="F239" s="94"/>
      <c r="G239" s="59" t="s">
        <v>95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61"/>
      <c r="D240" s="8">
        <v>3</v>
      </c>
      <c r="E240" s="93" t="s">
        <v>28</v>
      </c>
      <c r="F240" s="94"/>
      <c r="G240" s="59">
        <v>52</v>
      </c>
      <c r="H240" s="5"/>
      <c r="I240" s="5"/>
      <c r="J240" s="5"/>
      <c r="K240" s="5"/>
      <c r="L240" s="5"/>
      <c r="M240" s="5"/>
      <c r="N240" s="5"/>
      <c r="O240" s="5"/>
      <c r="P240" s="4"/>
      <c r="Q240" s="62"/>
    </row>
    <row r="241" spans="1:17" ht="20.100000000000001" customHeight="1" thickBot="1" x14ac:dyDescent="0.3">
      <c r="A241" s="4"/>
      <c r="B241" s="5"/>
      <c r="C241" s="61"/>
      <c r="D241" s="8">
        <v>4</v>
      </c>
      <c r="E241" s="93" t="s">
        <v>29</v>
      </c>
      <c r="F241" s="94"/>
      <c r="G241" s="59">
        <v>6</v>
      </c>
      <c r="H241" s="5"/>
      <c r="I241" s="5"/>
      <c r="J241" s="5"/>
      <c r="K241" s="5"/>
      <c r="L241" s="5"/>
      <c r="M241" s="5"/>
      <c r="N241" s="5"/>
      <c r="O241" s="5"/>
      <c r="P241" s="4"/>
      <c r="Q241" s="62"/>
    </row>
    <row r="242" spans="1:17" ht="20.100000000000001" customHeight="1" thickBot="1" x14ac:dyDescent="0.3">
      <c r="A242" s="4"/>
      <c r="B242" s="5"/>
      <c r="C242" s="61"/>
      <c r="D242" s="8">
        <v>5</v>
      </c>
      <c r="E242" s="93" t="s">
        <v>30</v>
      </c>
      <c r="F242" s="94"/>
      <c r="G242" s="59">
        <v>14</v>
      </c>
      <c r="H242" s="5"/>
      <c r="I242" s="5"/>
      <c r="J242" s="5"/>
      <c r="K242" s="5"/>
      <c r="L242" s="5"/>
      <c r="M242" s="5"/>
      <c r="N242" s="5"/>
      <c r="O242" s="5"/>
      <c r="P242" s="4"/>
      <c r="Q242" s="62"/>
    </row>
    <row r="243" spans="1:17" ht="20.100000000000001" customHeight="1" thickBot="1" x14ac:dyDescent="0.3">
      <c r="A243" s="4"/>
      <c r="B243" s="5"/>
      <c r="C243" s="61"/>
      <c r="D243" s="8">
        <v>6</v>
      </c>
      <c r="E243" s="93" t="s">
        <v>31</v>
      </c>
      <c r="F243" s="94"/>
      <c r="G243" s="59">
        <v>12</v>
      </c>
      <c r="H243" s="5"/>
      <c r="I243" s="5"/>
      <c r="J243" s="5"/>
      <c r="K243" s="5"/>
      <c r="L243" s="5"/>
      <c r="M243" s="5"/>
      <c r="N243" s="5"/>
      <c r="O243" s="5"/>
      <c r="P243" s="4"/>
      <c r="Q243" s="62"/>
    </row>
    <row r="244" spans="1:17" ht="20.100000000000001" customHeight="1" thickBot="1" x14ac:dyDescent="0.3">
      <c r="A244" s="4"/>
      <c r="B244" s="5"/>
      <c r="C244" s="61"/>
      <c r="D244" s="8">
        <v>7</v>
      </c>
      <c r="E244" s="93" t="s">
        <v>32</v>
      </c>
      <c r="F244" s="94"/>
      <c r="G244" s="59">
        <v>5</v>
      </c>
      <c r="H244" s="5"/>
      <c r="I244" s="5"/>
      <c r="J244" s="5"/>
      <c r="K244" s="5"/>
      <c r="L244" s="5"/>
      <c r="M244" s="5"/>
      <c r="N244" s="5"/>
      <c r="O244" s="5"/>
      <c r="P244" s="4"/>
      <c r="Q244" s="62"/>
    </row>
    <row r="245" spans="1:17" ht="20.100000000000001" customHeight="1" thickBot="1" x14ac:dyDescent="0.3">
      <c r="A245" s="4"/>
      <c r="B245" s="5"/>
      <c r="C245" s="61"/>
      <c r="D245" s="8">
        <v>8</v>
      </c>
      <c r="E245" s="93" t="s">
        <v>33</v>
      </c>
      <c r="F245" s="94"/>
      <c r="G245" s="59">
        <v>156</v>
      </c>
      <c r="H245" s="5"/>
      <c r="I245" s="101"/>
      <c r="J245" s="101"/>
      <c r="K245" s="63"/>
      <c r="L245" s="63"/>
      <c r="M245" s="5"/>
      <c r="N245" s="5"/>
      <c r="O245" s="5"/>
      <c r="P245" s="4"/>
      <c r="Q245" s="62"/>
    </row>
    <row r="246" spans="1:17" ht="20.100000000000001" customHeight="1" thickBot="1" x14ac:dyDescent="0.3">
      <c r="A246" s="4"/>
      <c r="B246" s="5"/>
      <c r="C246" s="61"/>
      <c r="D246" s="8">
        <v>9</v>
      </c>
      <c r="E246" s="93" t="s">
        <v>34</v>
      </c>
      <c r="F246" s="94"/>
      <c r="G246" s="59">
        <v>7</v>
      </c>
      <c r="H246" s="5"/>
      <c r="I246" s="5"/>
      <c r="J246" s="5"/>
      <c r="K246" s="5"/>
      <c r="L246" s="5"/>
      <c r="M246" s="5"/>
      <c r="N246" s="5"/>
      <c r="O246" s="5"/>
      <c r="P246" s="4"/>
      <c r="Q246" s="62"/>
    </row>
    <row r="247" spans="1:17" ht="20.100000000000001" customHeight="1" thickBot="1" x14ac:dyDescent="0.3">
      <c r="A247" s="4"/>
      <c r="B247" s="5"/>
      <c r="C247" s="61"/>
      <c r="D247" s="8">
        <v>10</v>
      </c>
      <c r="E247" s="93" t="s">
        <v>35</v>
      </c>
      <c r="F247" s="94"/>
      <c r="G247" s="59">
        <v>3</v>
      </c>
      <c r="H247" s="5"/>
      <c r="I247" s="5"/>
      <c r="J247" s="5"/>
      <c r="K247" s="5"/>
      <c r="L247" s="5"/>
      <c r="M247" s="5"/>
      <c r="N247" s="5"/>
      <c r="O247" s="5"/>
      <c r="P247" s="4"/>
      <c r="Q247" s="62"/>
    </row>
    <row r="248" spans="1:17" ht="20.100000000000001" customHeight="1" thickBot="1" x14ac:dyDescent="0.3">
      <c r="A248" s="4"/>
      <c r="B248" s="5"/>
      <c r="C248" s="61"/>
      <c r="D248" s="8">
        <v>11</v>
      </c>
      <c r="E248" s="93" t="s">
        <v>36</v>
      </c>
      <c r="F248" s="94"/>
      <c r="G248" s="59">
        <v>37</v>
      </c>
      <c r="H248" s="5"/>
      <c r="I248" s="5"/>
      <c r="J248" s="5"/>
      <c r="K248" s="5"/>
      <c r="L248" s="5"/>
      <c r="M248" s="5"/>
      <c r="N248" s="5"/>
      <c r="O248" s="5"/>
      <c r="P248" s="4"/>
      <c r="Q248" s="62"/>
    </row>
    <row r="249" spans="1:17" ht="20.100000000000001" customHeight="1" thickBot="1" x14ac:dyDescent="0.3">
      <c r="A249" s="4"/>
      <c r="B249" s="5"/>
      <c r="C249" s="61"/>
      <c r="D249" s="8">
        <v>12</v>
      </c>
      <c r="E249" s="93" t="s">
        <v>37</v>
      </c>
      <c r="F249" s="94"/>
      <c r="G249" s="59">
        <v>3</v>
      </c>
      <c r="H249" s="5"/>
      <c r="I249" s="5"/>
      <c r="J249" s="5"/>
      <c r="K249" s="5"/>
      <c r="L249" s="5"/>
      <c r="M249" s="5"/>
      <c r="N249" s="5"/>
      <c r="O249" s="5"/>
      <c r="P249" s="4"/>
      <c r="Q249" s="62"/>
    </row>
    <row r="250" spans="1:17" ht="20.100000000000001" customHeight="1" thickBot="1" x14ac:dyDescent="0.3">
      <c r="A250" s="4"/>
      <c r="B250" s="5"/>
      <c r="C250" s="61"/>
      <c r="D250" s="8">
        <v>13</v>
      </c>
      <c r="E250" s="93" t="s">
        <v>38</v>
      </c>
      <c r="F250" s="94"/>
      <c r="G250" s="59" t="s">
        <v>95</v>
      </c>
      <c r="H250" s="5"/>
      <c r="I250" s="5"/>
      <c r="J250" s="5"/>
      <c r="K250" s="5"/>
      <c r="L250" s="5"/>
      <c r="M250" s="5"/>
      <c r="N250" s="5"/>
      <c r="O250" s="5"/>
      <c r="P250" s="4"/>
      <c r="Q250" s="62"/>
    </row>
    <row r="251" spans="1:17" ht="20.100000000000001" customHeight="1" thickBot="1" x14ac:dyDescent="0.3">
      <c r="A251" s="4"/>
      <c r="B251" s="5"/>
      <c r="C251" s="61"/>
      <c r="D251" s="8">
        <v>14</v>
      </c>
      <c r="E251" s="93" t="s">
        <v>39</v>
      </c>
      <c r="F251" s="94"/>
      <c r="G251" s="59">
        <v>20</v>
      </c>
      <c r="H251" s="5"/>
      <c r="I251" s="5"/>
      <c r="J251" s="5"/>
      <c r="K251" s="5"/>
      <c r="L251" s="5"/>
      <c r="M251" s="5"/>
      <c r="N251" s="5"/>
      <c r="O251" s="5"/>
      <c r="P251" s="4"/>
      <c r="Q251" s="62"/>
    </row>
    <row r="252" spans="1:17" ht="20.100000000000001" customHeight="1" thickBot="1" x14ac:dyDescent="0.3">
      <c r="A252" s="4"/>
      <c r="B252" s="5"/>
      <c r="C252" s="61"/>
      <c r="D252" s="8">
        <v>15</v>
      </c>
      <c r="E252" s="93" t="s">
        <v>40</v>
      </c>
      <c r="F252" s="94"/>
      <c r="G252" s="59">
        <v>1</v>
      </c>
      <c r="H252" s="5"/>
      <c r="I252" s="5"/>
      <c r="J252" s="5"/>
      <c r="K252" s="5"/>
      <c r="L252" s="5"/>
      <c r="M252" s="5"/>
      <c r="N252" s="5"/>
      <c r="O252" s="5"/>
      <c r="P252" s="4"/>
      <c r="Q252" s="62"/>
    </row>
    <row r="253" spans="1:17" ht="20.100000000000001" customHeight="1" thickBot="1" x14ac:dyDescent="0.3">
      <c r="A253" s="4"/>
      <c r="B253" s="5"/>
      <c r="C253" s="61"/>
      <c r="D253" s="8">
        <v>16</v>
      </c>
      <c r="E253" s="93" t="s">
        <v>41</v>
      </c>
      <c r="F253" s="94"/>
      <c r="G253" s="59">
        <v>1</v>
      </c>
      <c r="H253" s="5"/>
      <c r="I253" s="5"/>
      <c r="J253" s="5"/>
      <c r="K253" s="5"/>
      <c r="L253" s="5"/>
      <c r="M253" s="5"/>
      <c r="N253" s="5"/>
      <c r="O253" s="5"/>
      <c r="P253" s="4"/>
      <c r="Q253" s="62"/>
    </row>
    <row r="254" spans="1:17" ht="20.100000000000001" customHeight="1" thickBot="1" x14ac:dyDescent="0.3">
      <c r="A254" s="4"/>
      <c r="B254" s="5"/>
      <c r="C254" s="61"/>
      <c r="D254" s="8">
        <v>17</v>
      </c>
      <c r="E254" s="93" t="s">
        <v>42</v>
      </c>
      <c r="F254" s="94"/>
      <c r="G254" s="59" t="s">
        <v>95</v>
      </c>
      <c r="H254" s="5"/>
      <c r="I254" s="5"/>
      <c r="J254" s="5"/>
      <c r="K254" s="5"/>
      <c r="L254" s="5"/>
      <c r="M254" s="5"/>
      <c r="N254" s="5"/>
      <c r="O254" s="5"/>
      <c r="P254" s="4"/>
      <c r="Q254" s="62"/>
    </row>
    <row r="255" spans="1:17" ht="20.100000000000001" customHeight="1" thickBot="1" x14ac:dyDescent="0.3">
      <c r="A255" s="4"/>
      <c r="B255" s="5"/>
      <c r="C255" s="61"/>
      <c r="D255" s="8">
        <v>18</v>
      </c>
      <c r="E255" s="93" t="s">
        <v>43</v>
      </c>
      <c r="F255" s="94"/>
      <c r="G255" s="59">
        <v>2</v>
      </c>
      <c r="H255" s="5"/>
      <c r="I255" s="5"/>
      <c r="J255" s="5"/>
      <c r="K255" s="5"/>
      <c r="L255" s="5"/>
      <c r="M255" s="5"/>
      <c r="N255" s="5"/>
      <c r="O255" s="5"/>
      <c r="P255" s="4"/>
      <c r="Q255" s="62"/>
    </row>
    <row r="256" spans="1:17" ht="20.100000000000001" customHeight="1" thickBot="1" x14ac:dyDescent="0.3">
      <c r="A256" s="4"/>
      <c r="B256" s="5"/>
      <c r="C256" s="61"/>
      <c r="D256" s="8">
        <v>19</v>
      </c>
      <c r="E256" s="93" t="s">
        <v>44</v>
      </c>
      <c r="F256" s="94"/>
      <c r="G256" s="59">
        <v>8</v>
      </c>
      <c r="H256" s="5"/>
      <c r="I256" s="5"/>
      <c r="J256" s="5"/>
      <c r="K256" s="5"/>
      <c r="L256" s="5"/>
      <c r="M256" s="5"/>
      <c r="N256" s="5"/>
      <c r="O256" s="5"/>
      <c r="P256" s="4"/>
      <c r="Q256" s="62"/>
    </row>
    <row r="257" spans="1:17" ht="20.100000000000001" customHeight="1" thickBot="1" x14ac:dyDescent="0.3">
      <c r="A257" s="4"/>
      <c r="B257" s="5"/>
      <c r="C257" s="61"/>
      <c r="D257" s="8">
        <v>20</v>
      </c>
      <c r="E257" s="93" t="s">
        <v>45</v>
      </c>
      <c r="F257" s="94"/>
      <c r="G257" s="59">
        <v>35</v>
      </c>
      <c r="H257" s="5"/>
      <c r="I257" s="5"/>
      <c r="J257" s="5"/>
      <c r="K257" s="5"/>
      <c r="L257" s="5"/>
      <c r="M257" s="5"/>
      <c r="N257" s="5"/>
      <c r="O257" s="5"/>
      <c r="P257" s="4"/>
      <c r="Q257" s="62"/>
    </row>
    <row r="258" spans="1:17" ht="20.100000000000001" customHeight="1" thickBot="1" x14ac:dyDescent="0.3">
      <c r="A258" s="4"/>
      <c r="B258" s="5"/>
      <c r="C258" s="61"/>
      <c r="D258" s="8">
        <v>21</v>
      </c>
      <c r="E258" s="93" t="s">
        <v>46</v>
      </c>
      <c r="F258" s="94"/>
      <c r="G258" s="59">
        <v>8</v>
      </c>
      <c r="H258" s="5"/>
      <c r="I258" s="5"/>
      <c r="J258" s="5"/>
      <c r="K258" s="5"/>
      <c r="L258" s="5"/>
      <c r="M258" s="5"/>
      <c r="N258" s="5"/>
      <c r="O258" s="5"/>
      <c r="P258" s="4"/>
      <c r="Q258" s="62"/>
    </row>
    <row r="259" spans="1:17" ht="20.100000000000001" customHeight="1" thickBot="1" x14ac:dyDescent="0.3">
      <c r="A259" s="4"/>
      <c r="B259" s="5"/>
      <c r="C259" s="61"/>
      <c r="D259" s="8">
        <v>22</v>
      </c>
      <c r="E259" s="93" t="s">
        <v>47</v>
      </c>
      <c r="F259" s="94"/>
      <c r="G259" s="59">
        <v>2</v>
      </c>
      <c r="H259" s="5"/>
      <c r="I259" s="5"/>
      <c r="J259" s="5"/>
      <c r="K259" s="5"/>
      <c r="L259" s="5"/>
      <c r="M259" s="5"/>
      <c r="N259" s="5"/>
      <c r="O259" s="5"/>
      <c r="P259" s="4"/>
      <c r="Q259" s="62"/>
    </row>
    <row r="260" spans="1:17" ht="20.100000000000001" customHeight="1" thickBot="1" x14ac:dyDescent="0.3">
      <c r="A260" s="4"/>
      <c r="B260" s="5"/>
      <c r="C260" s="61"/>
      <c r="D260" s="8">
        <v>23</v>
      </c>
      <c r="E260" s="93" t="s">
        <v>48</v>
      </c>
      <c r="F260" s="94"/>
      <c r="G260" s="59">
        <v>4</v>
      </c>
      <c r="H260" s="5"/>
      <c r="I260" s="5"/>
      <c r="J260" s="5"/>
      <c r="K260" s="5"/>
      <c r="L260" s="5"/>
      <c r="M260" s="5"/>
      <c r="N260" s="5"/>
      <c r="O260" s="5"/>
      <c r="P260" s="4"/>
      <c r="Q260" s="62"/>
    </row>
    <row r="261" spans="1:17" ht="20.100000000000001" customHeight="1" thickBot="1" x14ac:dyDescent="0.3">
      <c r="A261" s="4"/>
      <c r="B261" s="5"/>
      <c r="C261" s="61"/>
      <c r="D261" s="8">
        <v>24</v>
      </c>
      <c r="E261" s="93" t="s">
        <v>49</v>
      </c>
      <c r="F261" s="94"/>
      <c r="G261" s="59">
        <v>124</v>
      </c>
      <c r="H261" s="5"/>
      <c r="I261" s="5"/>
      <c r="J261" s="5"/>
      <c r="K261" s="5"/>
      <c r="L261" s="5"/>
      <c r="M261" s="5"/>
      <c r="N261" s="5"/>
      <c r="O261" s="5"/>
      <c r="P261" s="4"/>
      <c r="Q261" s="62"/>
    </row>
    <row r="262" spans="1:17" ht="20.100000000000001" customHeight="1" thickBot="1" x14ac:dyDescent="0.3">
      <c r="A262" s="4"/>
      <c r="B262" s="5"/>
      <c r="C262" s="61"/>
      <c r="D262" s="8">
        <v>25</v>
      </c>
      <c r="E262" s="93" t="s">
        <v>50</v>
      </c>
      <c r="F262" s="94"/>
      <c r="G262" s="59">
        <v>98</v>
      </c>
      <c r="H262" s="5"/>
      <c r="I262" s="5"/>
      <c r="J262" s="5"/>
      <c r="K262" s="5"/>
      <c r="L262" s="5"/>
      <c r="M262" s="5"/>
      <c r="N262" s="5"/>
      <c r="O262" s="5"/>
      <c r="P262" s="4"/>
      <c r="Q262" s="62"/>
    </row>
    <row r="263" spans="1:17" ht="20.100000000000001" customHeight="1" thickBot="1" x14ac:dyDescent="0.3">
      <c r="A263" s="4"/>
      <c r="B263" s="5"/>
      <c r="C263" s="61"/>
      <c r="D263" s="8">
        <v>26</v>
      </c>
      <c r="E263" s="93" t="s">
        <v>51</v>
      </c>
      <c r="F263" s="94"/>
      <c r="G263" s="59">
        <v>102</v>
      </c>
      <c r="H263" s="5"/>
      <c r="I263" s="5"/>
      <c r="J263" s="5"/>
      <c r="K263" s="5"/>
      <c r="L263" s="5"/>
      <c r="M263" s="5"/>
      <c r="N263" s="5"/>
      <c r="O263" s="5"/>
      <c r="P263" s="4"/>
      <c r="Q263" s="62"/>
    </row>
    <row r="264" spans="1:17" ht="20.100000000000001" customHeight="1" thickBot="1" x14ac:dyDescent="0.3">
      <c r="A264" s="4"/>
      <c r="B264" s="5"/>
      <c r="C264" s="61"/>
      <c r="D264" s="8">
        <v>27</v>
      </c>
      <c r="E264" s="93" t="s">
        <v>52</v>
      </c>
      <c r="F264" s="124"/>
      <c r="G264" s="59">
        <v>30</v>
      </c>
      <c r="H264" s="5"/>
      <c r="I264" s="5"/>
      <c r="J264" s="5"/>
      <c r="K264" s="5"/>
      <c r="L264" s="5"/>
      <c r="M264" s="5"/>
      <c r="N264" s="5"/>
      <c r="O264" s="5"/>
      <c r="P264" s="4"/>
      <c r="Q264" s="62"/>
    </row>
    <row r="265" spans="1:17" ht="20.100000000000001" customHeight="1" thickBot="1" x14ac:dyDescent="0.3">
      <c r="A265" s="4"/>
      <c r="B265" s="5"/>
      <c r="C265" s="61"/>
      <c r="D265" s="8">
        <v>28</v>
      </c>
      <c r="E265" s="93" t="s">
        <v>53</v>
      </c>
      <c r="F265" s="94"/>
      <c r="G265" s="59">
        <v>3</v>
      </c>
      <c r="H265" s="5"/>
      <c r="I265" s="5"/>
      <c r="J265" s="5"/>
      <c r="K265" s="5"/>
      <c r="L265" s="5"/>
      <c r="M265" s="5"/>
      <c r="N265" s="5"/>
      <c r="O265" s="5"/>
      <c r="P265" s="4"/>
      <c r="Q265" s="62"/>
    </row>
    <row r="266" spans="1:17" ht="20.100000000000001" customHeight="1" thickBot="1" x14ac:dyDescent="0.3">
      <c r="A266" s="4"/>
      <c r="B266" s="5"/>
      <c r="C266" s="61"/>
      <c r="D266" s="8">
        <v>29</v>
      </c>
      <c r="E266" s="93" t="s">
        <v>54</v>
      </c>
      <c r="F266" s="94"/>
      <c r="G266" s="59">
        <v>1</v>
      </c>
      <c r="H266" s="5"/>
      <c r="I266" s="5"/>
      <c r="J266" s="5"/>
      <c r="K266" s="5"/>
      <c r="L266" s="5"/>
      <c r="M266" s="5"/>
      <c r="N266" s="5"/>
      <c r="O266" s="5"/>
      <c r="P266" s="4"/>
      <c r="Q266" s="62"/>
    </row>
    <row r="267" spans="1:17" ht="20.100000000000001" customHeight="1" thickBot="1" x14ac:dyDescent="0.3">
      <c r="A267" s="4"/>
      <c r="B267" s="5"/>
      <c r="C267" s="61"/>
      <c r="D267" s="8">
        <v>30</v>
      </c>
      <c r="E267" s="93" t="s">
        <v>55</v>
      </c>
      <c r="F267" s="94"/>
      <c r="G267" s="59">
        <v>18</v>
      </c>
      <c r="H267" s="5"/>
      <c r="I267" s="5"/>
      <c r="J267" s="5"/>
      <c r="K267" s="5"/>
      <c r="L267" s="5"/>
      <c r="M267" s="5"/>
      <c r="N267" s="5"/>
      <c r="O267" s="5"/>
      <c r="P267" s="4"/>
      <c r="Q267" s="62"/>
    </row>
    <row r="268" spans="1:17" ht="20.100000000000001" customHeight="1" thickBot="1" x14ac:dyDescent="0.3">
      <c r="A268" s="4"/>
      <c r="B268" s="5"/>
      <c r="C268" s="61"/>
      <c r="D268" s="8">
        <v>31</v>
      </c>
      <c r="E268" s="93" t="s">
        <v>56</v>
      </c>
      <c r="F268" s="94"/>
      <c r="G268" s="59">
        <v>7</v>
      </c>
      <c r="H268" s="5"/>
      <c r="I268" s="5"/>
      <c r="J268" s="5"/>
      <c r="K268" s="5"/>
      <c r="L268" s="5"/>
      <c r="M268" s="5"/>
      <c r="N268" s="5"/>
      <c r="O268" s="5"/>
      <c r="P268" s="4"/>
      <c r="Q268" s="62"/>
    </row>
    <row r="269" spans="1:17" ht="20.100000000000001" customHeight="1" thickBot="1" x14ac:dyDescent="0.3">
      <c r="A269" s="4"/>
      <c r="B269" s="5"/>
      <c r="C269" s="61"/>
      <c r="D269" s="8">
        <v>32</v>
      </c>
      <c r="E269" s="93" t="s">
        <v>57</v>
      </c>
      <c r="F269" s="94"/>
      <c r="G269" s="59">
        <v>17</v>
      </c>
      <c r="H269" s="5"/>
      <c r="I269" s="5"/>
      <c r="J269" s="5"/>
      <c r="K269" s="5"/>
      <c r="L269" s="5"/>
      <c r="M269" s="5"/>
      <c r="N269" s="5"/>
      <c r="O269" s="5"/>
      <c r="P269" s="4"/>
      <c r="Q269" s="62"/>
    </row>
    <row r="270" spans="1:17" ht="20.100000000000001" customHeight="1" thickBot="1" x14ac:dyDescent="0.3">
      <c r="A270" s="4"/>
      <c r="B270" s="5"/>
      <c r="C270" s="61"/>
      <c r="D270" s="8">
        <v>33</v>
      </c>
      <c r="E270" s="93" t="s">
        <v>58</v>
      </c>
      <c r="F270" s="94"/>
      <c r="G270" s="59">
        <v>17</v>
      </c>
      <c r="H270" s="5"/>
      <c r="I270" s="5"/>
      <c r="J270" s="5"/>
      <c r="K270" s="5"/>
      <c r="L270" s="5"/>
      <c r="M270" s="5"/>
      <c r="N270" s="5"/>
      <c r="O270" s="5"/>
      <c r="P270" s="4"/>
      <c r="Q270" s="62"/>
    </row>
    <row r="271" spans="1:17" ht="20.100000000000001" customHeight="1" thickBot="1" x14ac:dyDescent="0.3">
      <c r="A271" s="4"/>
      <c r="B271" s="5"/>
      <c r="C271" s="61"/>
      <c r="D271" s="8">
        <v>34</v>
      </c>
      <c r="E271" s="93" t="s">
        <v>59</v>
      </c>
      <c r="F271" s="94"/>
      <c r="G271" s="59">
        <v>1</v>
      </c>
      <c r="H271" s="5"/>
      <c r="I271" s="5"/>
      <c r="J271" s="5"/>
      <c r="K271" s="5"/>
      <c r="L271" s="5"/>
      <c r="M271" s="5"/>
      <c r="N271" s="5"/>
      <c r="O271" s="5"/>
      <c r="P271" s="4"/>
      <c r="Q271" s="62"/>
    </row>
    <row r="272" spans="1:17" ht="20.100000000000001" customHeight="1" thickBot="1" x14ac:dyDescent="0.3">
      <c r="A272" s="4"/>
      <c r="B272" s="5"/>
      <c r="C272" s="61"/>
      <c r="D272" s="8">
        <v>35</v>
      </c>
      <c r="E272" s="93" t="s">
        <v>60</v>
      </c>
      <c r="F272" s="94"/>
      <c r="G272" s="59">
        <v>6</v>
      </c>
      <c r="H272" s="5"/>
      <c r="I272" s="5"/>
      <c r="J272" s="5"/>
      <c r="K272" s="5"/>
      <c r="L272" s="5"/>
      <c r="M272" s="5"/>
      <c r="N272" s="5"/>
      <c r="O272" s="5"/>
      <c r="P272" s="4"/>
      <c r="Q272" s="62"/>
    </row>
    <row r="273" spans="1:17" ht="20.100000000000001" customHeight="1" thickBot="1" x14ac:dyDescent="0.3">
      <c r="A273" s="4"/>
      <c r="B273" s="5"/>
      <c r="C273" s="61"/>
      <c r="D273" s="8">
        <v>36</v>
      </c>
      <c r="E273" s="93" t="s">
        <v>61</v>
      </c>
      <c r="F273" s="94"/>
      <c r="G273" s="59">
        <v>7</v>
      </c>
      <c r="H273" s="5"/>
      <c r="I273" s="5"/>
      <c r="J273" s="5"/>
      <c r="K273" s="5"/>
      <c r="L273" s="5"/>
      <c r="M273" s="5"/>
      <c r="N273" s="5"/>
      <c r="O273" s="5"/>
      <c r="P273" s="4"/>
      <c r="Q273" s="62"/>
    </row>
    <row r="274" spans="1:17" ht="20.100000000000001" customHeight="1" thickBot="1" x14ac:dyDescent="0.3">
      <c r="A274" s="4"/>
      <c r="B274" s="5"/>
      <c r="C274" s="61"/>
      <c r="D274" s="8">
        <v>37</v>
      </c>
      <c r="E274" s="93" t="s">
        <v>62</v>
      </c>
      <c r="F274" s="94"/>
      <c r="G274" s="59">
        <v>3</v>
      </c>
      <c r="H274" s="5"/>
      <c r="I274" s="5"/>
      <c r="J274" s="5"/>
      <c r="K274" s="5"/>
      <c r="L274" s="5"/>
      <c r="M274" s="5"/>
      <c r="N274" s="5"/>
      <c r="O274" s="5"/>
      <c r="P274" s="4"/>
      <c r="Q274" s="62"/>
    </row>
    <row r="275" spans="1:17" ht="20.100000000000001" customHeight="1" thickBot="1" x14ac:dyDescent="0.3">
      <c r="A275" s="4"/>
      <c r="B275" s="5"/>
      <c r="C275" s="61"/>
      <c r="D275" s="8">
        <v>38</v>
      </c>
      <c r="E275" s="93" t="s">
        <v>63</v>
      </c>
      <c r="F275" s="94"/>
      <c r="G275" s="59">
        <v>2</v>
      </c>
      <c r="H275" s="5"/>
      <c r="I275" s="5"/>
      <c r="J275" s="5"/>
      <c r="K275" s="5"/>
      <c r="L275" s="5"/>
      <c r="M275" s="5"/>
      <c r="N275" s="5"/>
      <c r="O275" s="5"/>
      <c r="P275" s="4"/>
      <c r="Q275" s="62"/>
    </row>
    <row r="276" spans="1:17" ht="20.100000000000001" customHeight="1" thickBot="1" x14ac:dyDescent="0.3">
      <c r="A276" s="4"/>
      <c r="B276" s="5"/>
      <c r="C276" s="61"/>
      <c r="D276" s="8">
        <v>39</v>
      </c>
      <c r="E276" s="93" t="s">
        <v>64</v>
      </c>
      <c r="F276" s="94"/>
      <c r="G276" s="59" t="s">
        <v>95</v>
      </c>
      <c r="H276" s="5"/>
      <c r="I276" s="5"/>
      <c r="J276" s="5"/>
      <c r="K276" s="5"/>
      <c r="L276" s="5"/>
      <c r="M276" s="5"/>
      <c r="N276" s="5"/>
      <c r="O276" s="5"/>
      <c r="P276" s="4"/>
      <c r="Q276" s="62"/>
    </row>
    <row r="277" spans="1:17" ht="20.100000000000001" customHeight="1" thickBot="1" x14ac:dyDescent="0.3">
      <c r="A277" s="4"/>
      <c r="B277" s="5"/>
      <c r="C277" s="61"/>
      <c r="D277" s="8">
        <v>40</v>
      </c>
      <c r="E277" s="93" t="s">
        <v>65</v>
      </c>
      <c r="F277" s="94"/>
      <c r="G277" s="59">
        <v>65</v>
      </c>
      <c r="H277" s="5"/>
      <c r="I277" s="5"/>
      <c r="J277" s="5"/>
      <c r="K277" s="5"/>
      <c r="L277" s="5"/>
      <c r="M277" s="5"/>
      <c r="N277" s="5"/>
      <c r="O277" s="5"/>
      <c r="P277" s="4"/>
      <c r="Q277" s="62"/>
    </row>
    <row r="278" spans="1:17" ht="20.100000000000001" customHeight="1" thickBot="1" x14ac:dyDescent="0.3">
      <c r="A278" s="4"/>
      <c r="B278" s="5"/>
      <c r="C278" s="61"/>
      <c r="D278" s="8">
        <v>41</v>
      </c>
      <c r="E278" s="93" t="s">
        <v>66</v>
      </c>
      <c r="F278" s="94"/>
      <c r="G278" s="59">
        <v>1</v>
      </c>
      <c r="H278" s="5"/>
      <c r="I278" s="5"/>
      <c r="J278" s="5"/>
      <c r="K278" s="5"/>
      <c r="L278" s="5"/>
      <c r="M278" s="5"/>
      <c r="N278" s="5"/>
      <c r="O278" s="5"/>
      <c r="P278" s="4"/>
      <c r="Q278" s="62"/>
    </row>
    <row r="279" spans="1:17" ht="20.100000000000001" customHeight="1" thickBot="1" x14ac:dyDescent="0.3">
      <c r="A279" s="4"/>
      <c r="B279" s="5"/>
      <c r="C279" s="61"/>
      <c r="D279" s="8">
        <v>42</v>
      </c>
      <c r="E279" s="93" t="s">
        <v>67</v>
      </c>
      <c r="F279" s="94"/>
      <c r="G279" s="59">
        <v>34</v>
      </c>
      <c r="H279" s="5"/>
      <c r="I279" s="5"/>
      <c r="J279" s="5"/>
      <c r="K279" s="5"/>
      <c r="L279" s="5"/>
      <c r="M279" s="5"/>
      <c r="N279" s="5"/>
      <c r="O279" s="5"/>
      <c r="P279" s="4"/>
      <c r="Q279" s="62"/>
    </row>
    <row r="280" spans="1:17" ht="20.100000000000001" customHeight="1" thickBot="1" x14ac:dyDescent="0.3">
      <c r="A280" s="4"/>
      <c r="B280" s="5"/>
      <c r="C280" s="61"/>
      <c r="D280" s="8">
        <v>43</v>
      </c>
      <c r="E280" s="93" t="s">
        <v>68</v>
      </c>
      <c r="F280" s="94"/>
      <c r="G280" s="59">
        <v>99</v>
      </c>
      <c r="H280" s="5"/>
      <c r="I280" s="5"/>
      <c r="J280" s="5"/>
      <c r="K280" s="5"/>
      <c r="L280" s="5"/>
      <c r="M280" s="5"/>
      <c r="N280" s="5"/>
      <c r="O280" s="5"/>
      <c r="P280" s="4"/>
      <c r="Q280" s="62"/>
    </row>
    <row r="281" spans="1:17" ht="20.100000000000001" customHeight="1" thickBot="1" x14ac:dyDescent="0.3">
      <c r="A281" s="4"/>
      <c r="B281" s="5"/>
      <c r="C281" s="61"/>
      <c r="D281" s="8">
        <v>44</v>
      </c>
      <c r="E281" s="93" t="s">
        <v>69</v>
      </c>
      <c r="F281" s="94"/>
      <c r="G281" s="59" t="s">
        <v>95</v>
      </c>
      <c r="H281" s="5"/>
      <c r="I281" s="5"/>
      <c r="J281" s="5"/>
      <c r="K281" s="5"/>
      <c r="L281" s="5"/>
      <c r="M281" s="5"/>
      <c r="N281" s="5"/>
      <c r="O281" s="5"/>
      <c r="P281" s="4"/>
      <c r="Q281" s="62"/>
    </row>
    <row r="282" spans="1:17" ht="20.100000000000001" customHeight="1" thickBot="1" x14ac:dyDescent="0.3">
      <c r="A282" s="4"/>
      <c r="B282" s="5"/>
      <c r="C282" s="61"/>
      <c r="D282" s="8">
        <v>45</v>
      </c>
      <c r="E282" s="93" t="s">
        <v>70</v>
      </c>
      <c r="F282" s="94"/>
      <c r="G282" s="59">
        <v>3</v>
      </c>
      <c r="H282" s="5"/>
      <c r="I282" s="5"/>
      <c r="J282" s="5"/>
      <c r="K282" s="5"/>
      <c r="L282" s="5"/>
      <c r="M282" s="5"/>
      <c r="N282" s="5"/>
      <c r="O282" s="5"/>
      <c r="P282" s="4"/>
      <c r="Q282" s="62"/>
    </row>
    <row r="283" spans="1:17" ht="20.100000000000001" customHeight="1" thickBot="1" x14ac:dyDescent="0.3">
      <c r="A283" s="4"/>
      <c r="B283" s="5"/>
      <c r="C283" s="61"/>
      <c r="D283" s="8">
        <v>46</v>
      </c>
      <c r="E283" s="122" t="s">
        <v>76</v>
      </c>
      <c r="F283" s="123"/>
      <c r="G283" s="59" t="s">
        <v>95</v>
      </c>
      <c r="H283" s="5"/>
      <c r="I283" s="5"/>
      <c r="J283" s="5"/>
      <c r="K283" s="5"/>
      <c r="L283" s="5"/>
      <c r="M283" s="5"/>
      <c r="N283" s="5"/>
      <c r="O283" s="5"/>
      <c r="P283" s="4"/>
      <c r="Q283" s="62"/>
    </row>
    <row r="284" spans="1:17" ht="20.100000000000001" customHeight="1" thickBot="1" x14ac:dyDescent="0.3">
      <c r="A284" s="4"/>
      <c r="B284" s="5"/>
      <c r="C284" s="61"/>
      <c r="D284" s="8">
        <v>47</v>
      </c>
      <c r="E284" s="122" t="s">
        <v>77</v>
      </c>
      <c r="F284" s="123"/>
      <c r="G284" s="59">
        <v>4</v>
      </c>
      <c r="H284" s="5"/>
      <c r="I284" s="5"/>
      <c r="J284" s="5"/>
      <c r="K284" s="5"/>
      <c r="L284" s="5"/>
      <c r="M284" s="5"/>
      <c r="N284" s="5"/>
      <c r="O284" s="5"/>
      <c r="P284" s="4"/>
      <c r="Q284" s="62"/>
    </row>
    <row r="285" spans="1:17" ht="20.100000000000001" customHeight="1" thickBot="1" x14ac:dyDescent="0.3">
      <c r="A285" s="4"/>
      <c r="B285" s="5"/>
      <c r="C285" s="61"/>
      <c r="D285" s="8">
        <v>48</v>
      </c>
      <c r="E285" s="122" t="s">
        <v>78</v>
      </c>
      <c r="F285" s="123"/>
      <c r="G285" s="59" t="s">
        <v>95</v>
      </c>
      <c r="H285" s="5"/>
      <c r="I285" s="5"/>
      <c r="J285" s="5"/>
      <c r="K285" s="5"/>
      <c r="L285" s="5"/>
      <c r="M285" s="5"/>
      <c r="N285" s="5"/>
      <c r="O285" s="5"/>
      <c r="P285" s="4"/>
      <c r="Q285" s="62"/>
    </row>
    <row r="286" spans="1:17" ht="20.100000000000001" customHeight="1" thickBot="1" x14ac:dyDescent="0.3">
      <c r="A286" s="4"/>
      <c r="B286" s="5"/>
      <c r="C286" s="61"/>
      <c r="D286" s="8">
        <v>49</v>
      </c>
      <c r="E286" s="122" t="s">
        <v>79</v>
      </c>
      <c r="F286" s="123"/>
      <c r="G286" s="59">
        <v>1</v>
      </c>
      <c r="H286" s="5"/>
      <c r="I286" s="5"/>
      <c r="J286" s="5"/>
      <c r="K286" s="5"/>
      <c r="L286" s="5"/>
      <c r="M286" s="5"/>
      <c r="N286" s="5"/>
      <c r="O286" s="5"/>
      <c r="P286" s="4"/>
      <c r="Q286" s="62"/>
    </row>
    <row r="287" spans="1:17" ht="20.100000000000001" customHeight="1" thickBot="1" x14ac:dyDescent="0.3">
      <c r="A287" s="4"/>
      <c r="B287" s="5"/>
      <c r="C287" s="61"/>
      <c r="D287" s="8">
        <v>50</v>
      </c>
      <c r="E287" s="122" t="s">
        <v>80</v>
      </c>
      <c r="F287" s="123"/>
      <c r="G287" s="64">
        <v>2</v>
      </c>
      <c r="H287" s="5"/>
      <c r="I287" s="5"/>
      <c r="J287" s="5"/>
      <c r="K287" s="5"/>
      <c r="L287" s="5"/>
      <c r="M287" s="5"/>
      <c r="N287" s="5"/>
      <c r="O287" s="5"/>
      <c r="P287" s="4"/>
      <c r="Q287" s="62"/>
    </row>
    <row r="288" spans="1:17" ht="20.100000000000001" customHeight="1" thickBot="1" x14ac:dyDescent="0.3">
      <c r="A288" s="4"/>
      <c r="B288" s="5"/>
      <c r="C288" s="61"/>
      <c r="D288" s="8">
        <v>51</v>
      </c>
      <c r="E288" s="65" t="s">
        <v>81</v>
      </c>
      <c r="F288" s="66"/>
      <c r="G288" s="59">
        <v>55</v>
      </c>
      <c r="H288" s="5"/>
      <c r="I288" s="5"/>
      <c r="J288" s="5"/>
      <c r="K288" s="5"/>
      <c r="L288" s="5"/>
      <c r="M288" s="5"/>
      <c r="N288" s="5"/>
      <c r="O288" s="5"/>
      <c r="P288" s="4"/>
      <c r="Q288" s="62"/>
    </row>
    <row r="289" spans="1:17" ht="20.100000000000001" customHeight="1" thickBot="1" x14ac:dyDescent="0.3">
      <c r="A289" s="4"/>
      <c r="B289" s="5"/>
      <c r="C289" s="61"/>
      <c r="D289" s="8">
        <v>52</v>
      </c>
      <c r="E289" s="122" t="s">
        <v>82</v>
      </c>
      <c r="F289" s="123"/>
      <c r="G289" s="59">
        <v>1</v>
      </c>
      <c r="H289" s="5"/>
      <c r="I289" s="5"/>
      <c r="J289" s="5"/>
      <c r="K289" s="5"/>
      <c r="L289" s="5"/>
      <c r="M289" s="5"/>
      <c r="N289" s="5"/>
      <c r="O289" s="5"/>
      <c r="P289" s="4"/>
      <c r="Q289" s="62"/>
    </row>
    <row r="290" spans="1:17" ht="20.100000000000001" customHeight="1" thickBot="1" x14ac:dyDescent="0.3">
      <c r="A290" s="4"/>
      <c r="B290" s="5"/>
      <c r="C290" s="61"/>
      <c r="D290" s="8">
        <v>53</v>
      </c>
      <c r="E290" s="122" t="s">
        <v>83</v>
      </c>
      <c r="F290" s="123"/>
      <c r="G290" s="59">
        <v>3</v>
      </c>
      <c r="H290" s="5"/>
      <c r="I290" s="5"/>
      <c r="J290" s="5"/>
      <c r="K290" s="5"/>
      <c r="L290" s="5"/>
      <c r="M290" s="5"/>
      <c r="N290" s="5"/>
      <c r="O290" s="5"/>
      <c r="P290" s="4"/>
      <c r="Q290" s="62"/>
    </row>
    <row r="291" spans="1:17" ht="20.100000000000001" customHeight="1" thickBot="1" x14ac:dyDescent="0.3">
      <c r="A291" s="4"/>
      <c r="B291" s="5"/>
      <c r="C291" s="61"/>
      <c r="D291" s="8">
        <v>54</v>
      </c>
      <c r="E291" s="122" t="s">
        <v>84</v>
      </c>
      <c r="F291" s="123"/>
      <c r="G291" s="59" t="s">
        <v>95</v>
      </c>
      <c r="H291" s="5"/>
      <c r="I291" s="5"/>
      <c r="J291" s="5"/>
      <c r="K291" s="5"/>
      <c r="L291" s="5"/>
      <c r="M291" s="5"/>
      <c r="N291" s="5"/>
      <c r="O291" s="5"/>
      <c r="P291" s="4"/>
      <c r="Q291" s="62"/>
    </row>
    <row r="292" spans="1:17" ht="20.100000000000001" customHeight="1" thickBot="1" x14ac:dyDescent="0.3">
      <c r="A292" s="4"/>
      <c r="B292" s="5"/>
      <c r="C292" s="61"/>
      <c r="D292" s="8">
        <v>55</v>
      </c>
      <c r="E292" s="122" t="s">
        <v>85</v>
      </c>
      <c r="F292" s="123"/>
      <c r="G292" s="59" t="s">
        <v>95</v>
      </c>
      <c r="H292" s="5"/>
      <c r="I292" s="5"/>
      <c r="J292" s="5"/>
      <c r="K292" s="5"/>
      <c r="L292" s="5"/>
      <c r="M292" s="5"/>
      <c r="N292" s="5"/>
      <c r="O292" s="5"/>
      <c r="P292" s="4"/>
      <c r="Q292" s="62"/>
    </row>
    <row r="293" spans="1:17" ht="20.100000000000001" customHeight="1" thickBot="1" x14ac:dyDescent="0.3">
      <c r="A293" s="4"/>
      <c r="B293" s="5"/>
      <c r="C293" s="61"/>
      <c r="D293" s="8">
        <v>56</v>
      </c>
      <c r="E293" s="122" t="s">
        <v>87</v>
      </c>
      <c r="F293" s="123"/>
      <c r="G293" s="59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62"/>
    </row>
    <row r="294" spans="1:17" ht="20.100000000000001" customHeight="1" thickBot="1" x14ac:dyDescent="0.3">
      <c r="A294" s="4"/>
      <c r="B294" s="5"/>
      <c r="C294" s="61"/>
      <c r="D294" s="8">
        <v>57</v>
      </c>
      <c r="E294" s="122" t="s">
        <v>88</v>
      </c>
      <c r="F294" s="123"/>
      <c r="G294" s="59">
        <v>1</v>
      </c>
      <c r="H294" s="5"/>
      <c r="I294" s="5"/>
      <c r="J294" s="5"/>
      <c r="K294" s="5"/>
      <c r="L294" s="5"/>
      <c r="M294" s="5"/>
      <c r="N294" s="5"/>
      <c r="O294" s="5"/>
      <c r="P294" s="4"/>
      <c r="Q294" s="62"/>
    </row>
    <row r="295" spans="1:17" ht="20.100000000000001" customHeight="1" thickBot="1" x14ac:dyDescent="0.3">
      <c r="A295" s="4"/>
      <c r="B295" s="5"/>
      <c r="C295" s="6"/>
      <c r="D295" s="8">
        <v>58</v>
      </c>
      <c r="E295" s="126" t="s">
        <v>89</v>
      </c>
      <c r="F295" s="131"/>
      <c r="G295" s="64">
        <v>6</v>
      </c>
      <c r="H295" s="5"/>
      <c r="I295" s="5"/>
      <c r="J295" s="5"/>
      <c r="K295" s="5"/>
      <c r="L295" s="5"/>
      <c r="M295" s="5"/>
      <c r="N295" s="5"/>
      <c r="O295" s="5"/>
      <c r="P295" s="4"/>
      <c r="Q295" s="62"/>
    </row>
    <row r="296" spans="1:17" ht="20.100000000000001" customHeight="1" thickBot="1" x14ac:dyDescent="0.3">
      <c r="A296" s="4"/>
      <c r="B296" s="5"/>
      <c r="C296" s="61"/>
      <c r="D296" s="67">
        <v>59</v>
      </c>
      <c r="E296" s="126" t="s">
        <v>90</v>
      </c>
      <c r="F296" s="131"/>
      <c r="G296" s="64" t="s">
        <v>95</v>
      </c>
      <c r="H296" s="5"/>
      <c r="I296" s="5"/>
      <c r="J296" s="5"/>
      <c r="K296" s="5"/>
      <c r="L296" s="5"/>
      <c r="M296" s="5"/>
      <c r="N296" s="5"/>
      <c r="O296" s="5"/>
      <c r="P296" s="4"/>
      <c r="Q296" s="62"/>
    </row>
    <row r="297" spans="1:17" ht="20.100000000000001" customHeight="1" thickBot="1" x14ac:dyDescent="0.3">
      <c r="A297" s="4"/>
      <c r="B297" s="5"/>
      <c r="C297" s="61"/>
      <c r="D297" s="68">
        <v>60</v>
      </c>
      <c r="E297" s="132" t="s">
        <v>91</v>
      </c>
      <c r="F297" s="126"/>
      <c r="G297" s="59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62"/>
    </row>
    <row r="298" spans="1:17" ht="15.75" customHeight="1" thickBot="1" x14ac:dyDescent="0.3">
      <c r="A298" s="4"/>
      <c r="B298" s="5"/>
      <c r="C298" s="5"/>
      <c r="D298" s="68">
        <v>61</v>
      </c>
      <c r="E298" s="125" t="s">
        <v>92</v>
      </c>
      <c r="F298" s="126"/>
      <c r="G298" s="64">
        <v>2</v>
      </c>
      <c r="H298" s="5"/>
      <c r="I298" s="5"/>
      <c r="J298" s="5"/>
      <c r="K298" s="5"/>
      <c r="L298" s="5"/>
      <c r="M298" s="5"/>
      <c r="N298" s="5"/>
      <c r="O298" s="5"/>
      <c r="P298" s="4"/>
      <c r="Q298" s="62"/>
    </row>
    <row r="299" spans="1:17" ht="15.75" customHeight="1" thickBot="1" x14ac:dyDescent="0.3">
      <c r="A299" s="4"/>
      <c r="B299" s="5"/>
      <c r="C299" s="5"/>
      <c r="D299" s="69">
        <v>62</v>
      </c>
      <c r="E299" s="131" t="s">
        <v>93</v>
      </c>
      <c r="F299" s="131"/>
      <c r="G299" s="59" t="s">
        <v>95</v>
      </c>
      <c r="H299" s="5"/>
      <c r="I299" s="5"/>
      <c r="J299" s="5"/>
      <c r="K299" s="5"/>
      <c r="L299" s="5"/>
      <c r="M299" s="5"/>
      <c r="N299" s="5"/>
      <c r="O299" s="5"/>
      <c r="P299" s="4"/>
      <c r="Q299" s="62"/>
    </row>
    <row r="300" spans="1:17" ht="15.75" customHeight="1" thickBot="1" x14ac:dyDescent="0.3">
      <c r="A300" s="4"/>
      <c r="B300" s="5"/>
      <c r="C300" s="6"/>
      <c r="D300" s="6"/>
      <c r="E300" s="129" t="s">
        <v>6</v>
      </c>
      <c r="F300" s="130"/>
      <c r="G300" s="83">
        <f>SUM(G238:G299)</f>
        <v>1091</v>
      </c>
      <c r="H300" s="6"/>
      <c r="I300" s="6"/>
      <c r="J300" s="6"/>
      <c r="K300" s="6"/>
      <c r="L300" s="6"/>
      <c r="M300" s="6"/>
      <c r="N300" s="6"/>
      <c r="O300" s="6"/>
      <c r="P300" s="4"/>
      <c r="Q300" s="62"/>
    </row>
    <row r="301" spans="1:17" ht="15.75" customHeight="1" thickBot="1" x14ac:dyDescent="0.3">
      <c r="A301" s="4"/>
      <c r="B301" s="120" t="s">
        <v>25</v>
      </c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4"/>
      <c r="Q301" s="62"/>
    </row>
    <row r="302" spans="1:17" ht="15.75" customHeight="1" x14ac:dyDescent="0.25">
      <c r="A302" s="4"/>
      <c r="B302" s="5"/>
      <c r="C302" s="61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2"/>
    </row>
    <row r="303" spans="1:17" ht="15.75" customHeight="1" x14ac:dyDescent="0.25">
      <c r="A303" s="4"/>
      <c r="B303" s="5"/>
      <c r="C303" s="61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2"/>
    </row>
    <row r="304" spans="1:17" ht="15.75" x14ac:dyDescent="0.25">
      <c r="A304" s="4"/>
      <c r="B304" s="5"/>
      <c r="C304" s="6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84"/>
      <c r="Q308" s="85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6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2"/>
    </row>
    <row r="336" spans="1:17" ht="15.75" x14ac:dyDescent="0.25">
      <c r="A336" s="6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2"/>
    </row>
    <row r="337" spans="1:17" ht="15.75" x14ac:dyDescent="0.25">
      <c r="A337" s="6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2"/>
    </row>
    <row r="338" spans="1:17" ht="15.75" x14ac:dyDescent="0.25">
      <c r="A338" s="6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2"/>
    </row>
    <row r="339" spans="1:17" ht="15.75" x14ac:dyDescent="0.25">
      <c r="A339" s="6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2"/>
    </row>
    <row r="340" spans="1:17" ht="15.75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</sheetData>
  <mergeCells count="108"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Enero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2016-07-14T16:59:51Z</dcterms:created>
  <dcterms:modified xsi:type="dcterms:W3CDTF">2019-02-15T20:39:16Z</dcterms:modified>
</cp:coreProperties>
</file>