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855" yWindow="4020" windowWidth="20550" windowHeight="7635"/>
  </bookViews>
  <sheets>
    <sheet name="Hoja1" sheetId="1" r:id="rId1"/>
    <sheet name="Hoja2" sheetId="2" r:id="rId2"/>
    <sheet name="Hoja3" sheetId="3" r:id="rId3"/>
  </sheets>
  <definedNames>
    <definedName name="_xlnm.Print_Area" localSheetId="0">Hoja1!$A$1:$I$52</definedName>
  </definedNames>
  <calcPr calcId="125725"/>
</workbook>
</file>

<file path=xl/calcChain.xml><?xml version="1.0" encoding="utf-8"?>
<calcChain xmlns="http://schemas.openxmlformats.org/spreadsheetml/2006/main">
  <c r="F46" i="1"/>
  <c r="F45"/>
  <c r="F44"/>
  <c r="F21"/>
  <c r="I21" s="1"/>
  <c r="F20"/>
  <c r="I20" s="1"/>
  <c r="F19"/>
  <c r="I19" s="1"/>
  <c r="F18"/>
  <c r="I18" s="1"/>
  <c r="F17"/>
  <c r="I17" s="1"/>
  <c r="F16"/>
  <c r="I16" s="1"/>
  <c r="F15"/>
  <c r="I15" s="1"/>
  <c r="F14"/>
  <c r="I14" s="1"/>
  <c r="F43"/>
  <c r="I43" s="1"/>
  <c r="H42"/>
  <c r="G42"/>
  <c r="E42"/>
  <c r="D42"/>
  <c r="I46"/>
  <c r="I45"/>
  <c r="I44"/>
  <c r="F29"/>
  <c r="I29" s="1"/>
  <c r="F28"/>
  <c r="I28" s="1"/>
  <c r="F27"/>
  <c r="I27" s="1"/>
  <c r="F26"/>
  <c r="I26" s="1"/>
  <c r="F25"/>
  <c r="I25" s="1"/>
  <c r="F24"/>
  <c r="I24" s="1"/>
  <c r="F40"/>
  <c r="I40" s="1"/>
  <c r="F39"/>
  <c r="I39" s="1"/>
  <c r="F38"/>
  <c r="I38" s="1"/>
  <c r="F37"/>
  <c r="I37" s="1"/>
  <c r="F36"/>
  <c r="I36" s="1"/>
  <c r="F35"/>
  <c r="I35" s="1"/>
  <c r="F34"/>
  <c r="I34" s="1"/>
  <c r="F33"/>
  <c r="I33" s="1"/>
  <c r="F32"/>
  <c r="I32" s="1"/>
  <c r="H31"/>
  <c r="G31"/>
  <c r="H23"/>
  <c r="G23"/>
  <c r="H13"/>
  <c r="G13"/>
  <c r="E31"/>
  <c r="D31"/>
  <c r="E13"/>
  <c r="E23"/>
  <c r="D23"/>
  <c r="D13"/>
  <c r="F42" l="1"/>
  <c r="F31"/>
  <c r="I31" s="1"/>
  <c r="D48"/>
  <c r="F23"/>
  <c r="I23" s="1"/>
  <c r="I42"/>
  <c r="H48"/>
  <c r="G48"/>
  <c r="E48"/>
  <c r="F13"/>
  <c r="I13" s="1"/>
  <c r="F48" l="1"/>
  <c r="I48" s="1"/>
</calcChain>
</file>

<file path=xl/sharedStrings.xml><?xml version="1.0" encoding="utf-8"?>
<sst xmlns="http://schemas.openxmlformats.org/spreadsheetml/2006/main" count="47" uniqueCount="47">
  <si>
    <t>MUNICIPIO DE ZAPOPAN</t>
  </si>
  <si>
    <t>Estado analítico del ejercicio del presupuesto de egresos</t>
  </si>
  <si>
    <t>Clasificación funcional (Finalidad y Función)</t>
  </si>
  <si>
    <t>Concepto</t>
  </si>
  <si>
    <t>Egresos</t>
  </si>
  <si>
    <t>Aprobado</t>
  </si>
  <si>
    <t>Ampliaciones/ (Reducciones)</t>
  </si>
  <si>
    <t>Modificado</t>
  </si>
  <si>
    <t>Devengado</t>
  </si>
  <si>
    <t>Pagado</t>
  </si>
  <si>
    <t>Subejercicio</t>
  </si>
  <si>
    <t>3 = (1 + 2 )</t>
  </si>
  <si>
    <t>6 = ( 3 - 4 )</t>
  </si>
  <si>
    <t>Gobierno</t>
  </si>
  <si>
    <t xml:space="preserve">     Legislación</t>
  </si>
  <si>
    <t xml:space="preserve">    Justicia</t>
  </si>
  <si>
    <t xml:space="preserve">    Coordinación de la Política de Gobierno</t>
  </si>
  <si>
    <t xml:space="preserve">    Relaciones Exteriores</t>
  </si>
  <si>
    <t xml:space="preserve">    Asuntos Financieros y Hacendarios</t>
  </si>
  <si>
    <t xml:space="preserve">    Seguridad Nacional</t>
  </si>
  <si>
    <t xml:space="preserve">    Asuntos de Orden Público y de Seguridad Interior</t>
  </si>
  <si>
    <t xml:space="preserve">    Otros Servicios Generales</t>
  </si>
  <si>
    <t>Desarrollo Social</t>
  </si>
  <si>
    <t xml:space="preserve">     Protección Ambiental</t>
  </si>
  <si>
    <t xml:space="preserve">     Vivienda y Servicios a la Comunidad</t>
  </si>
  <si>
    <t xml:space="preserve">     Recreación, Cultura y Otras Manifestaciones Sociales</t>
  </si>
  <si>
    <t xml:space="preserve">     Educación</t>
  </si>
  <si>
    <t xml:space="preserve">     Protección Social</t>
  </si>
  <si>
    <t xml:space="preserve">     Otros Asuntos Sociales</t>
  </si>
  <si>
    <t>Desarrollo Económico</t>
  </si>
  <si>
    <t xml:space="preserve">     Asuntos Económicos, Comerciales y Laborales en General</t>
  </si>
  <si>
    <t xml:space="preserve">     Agropecuaria, Silvicultura, Pesca y Caza</t>
  </si>
  <si>
    <t xml:space="preserve">    Combustibles y Energía</t>
  </si>
  <si>
    <t xml:space="preserve">    Minería, Manufacturas y Construcción</t>
  </si>
  <si>
    <t xml:space="preserve">    Transporte</t>
  </si>
  <si>
    <t xml:space="preserve">    Comunicaciones</t>
  </si>
  <si>
    <t xml:space="preserve">    Turismo</t>
  </si>
  <si>
    <t xml:space="preserve">    Ciencia, Tecnología e Innovación</t>
  </si>
  <si>
    <t xml:space="preserve">    Otras Industrias y Otros Asuntos Económicos</t>
  </si>
  <si>
    <t>Otras no Clasificadas en Funciones Anteriores</t>
  </si>
  <si>
    <t xml:space="preserve">     Transacciones de la Deuda Publica / Costo Financiero de la Deuda</t>
  </si>
  <si>
    <t xml:space="preserve">     Transferencias, Participaciones y Aportaciones entre Diferentes Niveles y Ordenes de Gobierno</t>
  </si>
  <si>
    <t xml:space="preserve">     Saneamiento del Sistema Financiero</t>
  </si>
  <si>
    <t xml:space="preserve">     Adeudos de Ejercicios Fiscales Anteriores</t>
  </si>
  <si>
    <t>Total del Gasto</t>
  </si>
  <si>
    <t>Bajo protesta de decir verdad declaramos que los Estados Financieros y sus Notas son razonablemente correctos y responsabilidad del emisor</t>
  </si>
  <si>
    <t>Del 01 de Enero al 31 de Diciembre  2018</t>
  </si>
</sst>
</file>

<file path=xl/styles.xml><?xml version="1.0" encoding="utf-8"?>
<styleSheet xmlns="http://schemas.openxmlformats.org/spreadsheetml/2006/main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#,##0_ ;[Red]\-#,##0\ "/>
    <numFmt numFmtId="166" formatCode="&quot;$&quot;#,##0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8"/>
      <color indexed="8"/>
      <name val="Arial"/>
      <family val="2"/>
    </font>
    <font>
      <sz val="11"/>
      <color indexed="8"/>
      <name val="Calibri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8">
    <xf numFmtId="0" fontId="0" fillId="0" borderId="0" xfId="0"/>
    <xf numFmtId="0" fontId="3" fillId="2" borderId="0" xfId="0" applyFont="1" applyFill="1"/>
    <xf numFmtId="164" fontId="2" fillId="3" borderId="6" xfId="1" applyNumberFormat="1" applyFont="1" applyFill="1" applyBorder="1" applyAlignment="1" applyProtection="1">
      <alignment horizontal="center" vertical="center"/>
    </xf>
    <xf numFmtId="164" fontId="2" fillId="3" borderId="7" xfId="1" applyNumberFormat="1" applyFont="1" applyFill="1" applyBorder="1" applyAlignment="1" applyProtection="1">
      <alignment horizontal="center" vertical="center"/>
    </xf>
    <xf numFmtId="164" fontId="2" fillId="3" borderId="8" xfId="1" applyNumberFormat="1" applyFont="1" applyFill="1" applyBorder="1" applyAlignment="1" applyProtection="1">
      <alignment horizontal="center" vertical="center"/>
    </xf>
    <xf numFmtId="0" fontId="5" fillId="0" borderId="6" xfId="0" applyFont="1" applyFill="1" applyBorder="1" applyAlignment="1">
      <alignment horizontal="left" vertical="top"/>
    </xf>
    <xf numFmtId="165" fontId="6" fillId="4" borderId="0" xfId="0" applyNumberFormat="1" applyFont="1" applyFill="1" applyBorder="1" applyAlignment="1" applyProtection="1">
      <alignment horizontal="right" vertical="center" wrapText="1"/>
    </xf>
    <xf numFmtId="0" fontId="0" fillId="0" borderId="0" xfId="0" applyBorder="1" applyAlignment="1"/>
    <xf numFmtId="0" fontId="5" fillId="0" borderId="7" xfId="0" applyFont="1" applyFill="1" applyBorder="1" applyAlignment="1">
      <alignment horizontal="right" vertical="top"/>
    </xf>
    <xf numFmtId="3" fontId="5" fillId="0" borderId="7" xfId="0" applyNumberFormat="1" applyFont="1" applyFill="1" applyBorder="1" applyAlignment="1">
      <alignment horizontal="right" vertical="top"/>
    </xf>
    <xf numFmtId="3" fontId="5" fillId="0" borderId="8" xfId="0" applyNumberFormat="1" applyFont="1" applyFill="1" applyBorder="1" applyAlignment="1">
      <alignment horizontal="right" vertical="top"/>
    </xf>
    <xf numFmtId="0" fontId="4" fillId="0" borderId="4" xfId="0" applyFont="1" applyFill="1" applyBorder="1" applyAlignment="1">
      <alignment horizontal="left" vertical="top"/>
    </xf>
    <xf numFmtId="0" fontId="4" fillId="0" borderId="0" xfId="0" applyFont="1" applyFill="1" applyBorder="1" applyAlignment="1">
      <alignment horizontal="justify" vertical="top"/>
    </xf>
    <xf numFmtId="3" fontId="4" fillId="0" borderId="0" xfId="0" applyNumberFormat="1" applyFont="1" applyFill="1" applyBorder="1" applyAlignment="1" applyProtection="1">
      <alignment horizontal="right" vertical="top"/>
    </xf>
    <xf numFmtId="3" fontId="4" fillId="0" borderId="5" xfId="0" applyNumberFormat="1" applyFont="1" applyFill="1" applyBorder="1" applyAlignment="1" applyProtection="1">
      <alignment horizontal="right" vertical="top"/>
    </xf>
    <xf numFmtId="0" fontId="4" fillId="0" borderId="0" xfId="0" applyFont="1" applyFill="1" applyBorder="1" applyAlignment="1">
      <alignment vertical="top"/>
    </xf>
    <xf numFmtId="0" fontId="7" fillId="4" borderId="0" xfId="0" applyFont="1" applyFill="1" applyAlignment="1">
      <alignment horizontal="left"/>
    </xf>
    <xf numFmtId="166" fontId="5" fillId="0" borderId="0" xfId="2" applyNumberFormat="1" applyFont="1" applyFill="1" applyBorder="1" applyAlignment="1">
      <alignment vertical="top" wrapText="1"/>
    </xf>
    <xf numFmtId="166" fontId="5" fillId="0" borderId="5" xfId="2" applyNumberFormat="1" applyFont="1" applyFill="1" applyBorder="1" applyAlignment="1">
      <alignment vertical="top" wrapText="1"/>
    </xf>
    <xf numFmtId="166" fontId="4" fillId="0" borderId="0" xfId="2" applyNumberFormat="1" applyFont="1" applyFill="1" applyBorder="1" applyAlignment="1" applyProtection="1">
      <alignment vertical="top" wrapText="1"/>
      <protection locked="0"/>
    </xf>
    <xf numFmtId="166" fontId="4" fillId="0" borderId="0" xfId="2" applyNumberFormat="1" applyFont="1" applyFill="1" applyBorder="1" applyAlignment="1">
      <alignment vertical="top" wrapText="1"/>
    </xf>
    <xf numFmtId="166" fontId="4" fillId="0" borderId="5" xfId="2" applyNumberFormat="1" applyFont="1" applyFill="1" applyBorder="1" applyAlignment="1">
      <alignment vertical="top" wrapText="1"/>
    </xf>
    <xf numFmtId="166" fontId="4" fillId="0" borderId="0" xfId="0" applyNumberFormat="1" applyFont="1" applyFill="1" applyBorder="1" applyAlignment="1" applyProtection="1">
      <alignment vertical="top" wrapText="1"/>
    </xf>
    <xf numFmtId="166" fontId="4" fillId="0" borderId="5" xfId="0" applyNumberFormat="1" applyFont="1" applyFill="1" applyBorder="1" applyAlignment="1" applyProtection="1">
      <alignment vertical="top" wrapText="1"/>
    </xf>
    <xf numFmtId="166" fontId="4" fillId="0" borderId="0" xfId="2" applyNumberFormat="1" applyFont="1" applyFill="1" applyBorder="1" applyAlignment="1" applyProtection="1">
      <alignment vertical="top"/>
      <protection locked="0"/>
    </xf>
    <xf numFmtId="166" fontId="4" fillId="0" borderId="0" xfId="0" applyNumberFormat="1" applyFont="1" applyFill="1" applyBorder="1" applyAlignment="1" applyProtection="1">
      <alignment vertical="top"/>
    </xf>
    <xf numFmtId="166" fontId="4" fillId="0" borderId="5" xfId="0" applyNumberFormat="1" applyFont="1" applyFill="1" applyBorder="1" applyAlignment="1" applyProtection="1">
      <alignment vertical="top"/>
    </xf>
    <xf numFmtId="166" fontId="5" fillId="0" borderId="0" xfId="2" applyNumberFormat="1" applyFont="1" applyFill="1" applyBorder="1" applyAlignment="1">
      <alignment vertical="top"/>
    </xf>
    <xf numFmtId="166" fontId="5" fillId="0" borderId="5" xfId="2" applyNumberFormat="1" applyFont="1" applyFill="1" applyBorder="1" applyAlignment="1">
      <alignment vertical="top"/>
    </xf>
    <xf numFmtId="0" fontId="4" fillId="0" borderId="4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justify" vertical="center" wrapText="1"/>
    </xf>
    <xf numFmtId="3" fontId="4" fillId="0" borderId="0" xfId="0" applyNumberFormat="1" applyFont="1" applyFill="1" applyBorder="1" applyAlignment="1">
      <alignment horizontal="justify" vertical="center" wrapText="1"/>
    </xf>
    <xf numFmtId="3" fontId="4" fillId="0" borderId="5" xfId="0" applyNumberFormat="1" applyFont="1" applyFill="1" applyBorder="1" applyAlignment="1">
      <alignment horizontal="justify" vertical="center" wrapText="1"/>
    </xf>
    <xf numFmtId="166" fontId="4" fillId="0" borderId="0" xfId="2" applyNumberFormat="1" applyFont="1" applyFill="1" applyBorder="1" applyAlignment="1">
      <alignment vertical="top"/>
    </xf>
    <xf numFmtId="164" fontId="8" fillId="5" borderId="17" xfId="1" applyNumberFormat="1" applyFont="1" applyFill="1" applyBorder="1" applyAlignment="1" applyProtection="1">
      <alignment vertical="center"/>
    </xf>
    <xf numFmtId="164" fontId="8" fillId="5" borderId="15" xfId="1" applyNumberFormat="1" applyFont="1" applyFill="1" applyBorder="1" applyAlignment="1" applyProtection="1">
      <alignment vertical="center"/>
    </xf>
    <xf numFmtId="164" fontId="8" fillId="5" borderId="10" xfId="1" applyNumberFormat="1" applyFont="1" applyFill="1" applyBorder="1" applyAlignment="1" applyProtection="1">
      <alignment vertical="center"/>
    </xf>
    <xf numFmtId="164" fontId="8" fillId="5" borderId="18" xfId="1" applyNumberFormat="1" applyFont="1" applyFill="1" applyBorder="1" applyAlignment="1" applyProtection="1">
      <alignment horizontal="center" vertical="center"/>
    </xf>
    <xf numFmtId="164" fontId="8" fillId="5" borderId="0" xfId="1" applyNumberFormat="1" applyFont="1" applyFill="1" applyBorder="1" applyAlignment="1" applyProtection="1">
      <alignment horizontal="center" vertical="center" wrapText="1"/>
    </xf>
    <xf numFmtId="164" fontId="8" fillId="5" borderId="17" xfId="1" applyNumberFormat="1" applyFont="1" applyFill="1" applyBorder="1" applyAlignment="1" applyProtection="1">
      <alignment horizontal="center" vertical="center"/>
    </xf>
    <xf numFmtId="164" fontId="8" fillId="5" borderId="12" xfId="1" applyNumberFormat="1" applyFont="1" applyFill="1" applyBorder="1" applyAlignment="1" applyProtection="1">
      <alignment horizontal="center" vertical="center"/>
    </xf>
    <xf numFmtId="164" fontId="8" fillId="5" borderId="19" xfId="1" applyNumberFormat="1" applyFont="1" applyFill="1" applyBorder="1" applyAlignment="1" applyProtection="1">
      <alignment horizontal="center" vertical="center"/>
    </xf>
    <xf numFmtId="164" fontId="8" fillId="5" borderId="16" xfId="1" applyNumberFormat="1" applyFont="1" applyFill="1" applyBorder="1" applyAlignment="1" applyProtection="1">
      <alignment horizontal="center" vertical="center"/>
    </xf>
    <xf numFmtId="164" fontId="8" fillId="5" borderId="14" xfId="1" applyNumberFormat="1" applyFont="1" applyFill="1" applyBorder="1" applyAlignment="1" applyProtection="1">
      <alignment horizontal="center" vertical="center"/>
    </xf>
    <xf numFmtId="0" fontId="10" fillId="0" borderId="0" xfId="0" applyFont="1" applyBorder="1" applyAlignment="1">
      <alignment horizontal="center"/>
    </xf>
    <xf numFmtId="164" fontId="2" fillId="3" borderId="1" xfId="1" applyNumberFormat="1" applyFont="1" applyFill="1" applyBorder="1" applyAlignment="1" applyProtection="1">
      <alignment horizontal="center" vertical="center"/>
    </xf>
    <xf numFmtId="164" fontId="2" fillId="3" borderId="2" xfId="1" applyNumberFormat="1" applyFont="1" applyFill="1" applyBorder="1" applyAlignment="1" applyProtection="1">
      <alignment horizontal="center" vertical="center"/>
    </xf>
    <xf numFmtId="164" fontId="2" fillId="3" borderId="3" xfId="1" applyNumberFormat="1" applyFont="1" applyFill="1" applyBorder="1" applyAlignment="1" applyProtection="1">
      <alignment horizontal="center" vertical="center"/>
    </xf>
    <xf numFmtId="164" fontId="9" fillId="3" borderId="4" xfId="1" applyNumberFormat="1" applyFont="1" applyFill="1" applyBorder="1" applyAlignment="1" applyProtection="1">
      <alignment horizontal="center" vertical="center"/>
    </xf>
    <xf numFmtId="164" fontId="9" fillId="3" borderId="0" xfId="1" applyNumberFormat="1" applyFont="1" applyFill="1" applyBorder="1" applyAlignment="1" applyProtection="1">
      <alignment horizontal="center" vertical="center"/>
    </xf>
    <xf numFmtId="164" fontId="9" fillId="3" borderId="5" xfId="1" applyNumberFormat="1" applyFont="1" applyFill="1" applyBorder="1" applyAlignment="1" applyProtection="1">
      <alignment horizontal="center" vertical="center"/>
    </xf>
    <xf numFmtId="164" fontId="8" fillId="5" borderId="9" xfId="1" applyNumberFormat="1" applyFont="1" applyFill="1" applyBorder="1" applyAlignment="1" applyProtection="1">
      <alignment horizontal="center" vertical="center"/>
    </xf>
    <xf numFmtId="164" fontId="8" fillId="5" borderId="10" xfId="1" applyNumberFormat="1" applyFont="1" applyFill="1" applyBorder="1" applyAlignment="1" applyProtection="1">
      <alignment horizontal="center" vertical="center"/>
    </xf>
    <xf numFmtId="164" fontId="8" fillId="5" borderId="11" xfId="1" applyNumberFormat="1" applyFont="1" applyFill="1" applyBorder="1" applyAlignment="1" applyProtection="1">
      <alignment horizontal="center" vertical="center"/>
    </xf>
    <xf numFmtId="164" fontId="8" fillId="5" borderId="12" xfId="1" applyNumberFormat="1" applyFont="1" applyFill="1" applyBorder="1" applyAlignment="1" applyProtection="1">
      <alignment horizontal="center" vertical="center"/>
    </xf>
    <xf numFmtId="164" fontId="8" fillId="5" borderId="13" xfId="1" applyNumberFormat="1" applyFont="1" applyFill="1" applyBorder="1" applyAlignment="1" applyProtection="1">
      <alignment horizontal="center" vertical="center"/>
    </xf>
    <xf numFmtId="164" fontId="8" fillId="5" borderId="14" xfId="1" applyNumberFormat="1" applyFont="1" applyFill="1" applyBorder="1" applyAlignment="1" applyProtection="1">
      <alignment horizontal="center" vertical="center"/>
    </xf>
    <xf numFmtId="0" fontId="4" fillId="0" borderId="4" xfId="0" applyFont="1" applyFill="1" applyBorder="1" applyAlignment="1">
      <alignment horizontal="left" vertical="top"/>
    </xf>
    <xf numFmtId="0" fontId="4" fillId="0" borderId="0" xfId="0" applyFont="1" applyFill="1" applyBorder="1" applyAlignment="1">
      <alignment horizontal="left" vertical="top"/>
    </xf>
    <xf numFmtId="0" fontId="5" fillId="0" borderId="4" xfId="0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left" vertical="top" wrapText="1"/>
    </xf>
    <xf numFmtId="164" fontId="8" fillId="5" borderId="20" xfId="1" applyNumberFormat="1" applyFont="1" applyFill="1" applyBorder="1" applyAlignment="1" applyProtection="1">
      <alignment horizontal="center" vertical="center"/>
    </xf>
    <xf numFmtId="164" fontId="8" fillId="5" borderId="21" xfId="1" applyNumberFormat="1" applyFont="1" applyFill="1" applyBorder="1" applyAlignment="1" applyProtection="1">
      <alignment horizontal="center" vertical="center"/>
    </xf>
    <xf numFmtId="0" fontId="4" fillId="0" borderId="4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 wrapText="1"/>
    </xf>
    <xf numFmtId="0" fontId="7" fillId="4" borderId="0" xfId="0" applyFont="1" applyFill="1" applyBorder="1" applyAlignment="1">
      <alignment horizontal="left"/>
    </xf>
    <xf numFmtId="0" fontId="0" fillId="0" borderId="0" xfId="0" applyBorder="1"/>
    <xf numFmtId="0" fontId="10" fillId="0" borderId="0" xfId="0" applyFont="1" applyBorder="1" applyAlignment="1">
      <alignment horizontal="center" wrapText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9" defaultPivotStyle="PivotStyleLight16"/>
  <colors>
    <mruColors>
      <color rgb="FFFF9933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42334</xdr:colOff>
      <xdr:row>1</xdr:row>
      <xdr:rowOff>42333</xdr:rowOff>
    </xdr:from>
    <xdr:to>
      <xdr:col>2</xdr:col>
      <xdr:colOff>1739096</xdr:colOff>
      <xdr:row>7</xdr:row>
      <xdr:rowOff>4233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64584" y="232833"/>
          <a:ext cx="2670429" cy="9567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I53"/>
  <sheetViews>
    <sheetView showGridLines="0" tabSelected="1" topLeftCell="A31" zoomScaleNormal="100" workbookViewId="0">
      <selection activeCell="D56" sqref="D56"/>
    </sheetView>
  </sheetViews>
  <sheetFormatPr baseColWidth="10" defaultColWidth="11.42578125" defaultRowHeight="15"/>
  <cols>
    <col min="1" max="1" width="3.28515625" customWidth="1"/>
    <col min="2" max="2" width="14.5703125" customWidth="1"/>
    <col min="3" max="3" width="45.7109375" customWidth="1"/>
    <col min="4" max="4" width="16.7109375" bestFit="1" customWidth="1"/>
    <col min="5" max="5" width="16.85546875" bestFit="1" customWidth="1"/>
    <col min="6" max="7" width="17" bestFit="1" customWidth="1"/>
    <col min="8" max="8" width="16.7109375" bestFit="1" customWidth="1"/>
    <col min="9" max="9" width="15.42578125" bestFit="1" customWidth="1"/>
  </cols>
  <sheetData>
    <row r="2" spans="2:9" ht="7.5" customHeight="1">
      <c r="B2" s="45"/>
      <c r="C2" s="46"/>
      <c r="D2" s="46"/>
      <c r="E2" s="46"/>
      <c r="F2" s="46"/>
      <c r="G2" s="46"/>
      <c r="H2" s="46"/>
      <c r="I2" s="47"/>
    </row>
    <row r="3" spans="2:9" ht="15.75">
      <c r="B3" s="48" t="s">
        <v>0</v>
      </c>
      <c r="C3" s="49"/>
      <c r="D3" s="49"/>
      <c r="E3" s="49"/>
      <c r="F3" s="49"/>
      <c r="G3" s="49"/>
      <c r="H3" s="49"/>
      <c r="I3" s="50"/>
    </row>
    <row r="4" spans="2:9" ht="15.75">
      <c r="B4" s="48" t="s">
        <v>1</v>
      </c>
      <c r="C4" s="49"/>
      <c r="D4" s="49"/>
      <c r="E4" s="49"/>
      <c r="F4" s="49"/>
      <c r="G4" s="49"/>
      <c r="H4" s="49"/>
      <c r="I4" s="50"/>
    </row>
    <row r="5" spans="2:9" ht="15.75">
      <c r="B5" s="48" t="s">
        <v>2</v>
      </c>
      <c r="C5" s="49"/>
      <c r="D5" s="49"/>
      <c r="E5" s="49"/>
      <c r="F5" s="49"/>
      <c r="G5" s="49"/>
      <c r="H5" s="49"/>
      <c r="I5" s="50"/>
    </row>
    <row r="6" spans="2:9" ht="15.75">
      <c r="B6" s="48" t="s">
        <v>46</v>
      </c>
      <c r="C6" s="49"/>
      <c r="D6" s="49"/>
      <c r="E6" s="49"/>
      <c r="F6" s="49"/>
      <c r="G6" s="49"/>
      <c r="H6" s="49"/>
      <c r="I6" s="50"/>
    </row>
    <row r="7" spans="2:9" ht="7.5" customHeight="1">
      <c r="B7" s="2"/>
      <c r="C7" s="3"/>
      <c r="D7" s="3"/>
      <c r="E7" s="3"/>
      <c r="F7" s="3"/>
      <c r="G7" s="3"/>
      <c r="H7" s="3"/>
      <c r="I7" s="4"/>
    </row>
    <row r="8" spans="2:9" ht="15.75" thickBot="1">
      <c r="B8" s="1"/>
      <c r="C8" s="1"/>
      <c r="D8" s="1"/>
      <c r="E8" s="1"/>
      <c r="F8" s="1"/>
      <c r="G8" s="1"/>
      <c r="H8" s="1"/>
      <c r="I8" s="1"/>
    </row>
    <row r="9" spans="2:9" ht="15.75" thickBot="1">
      <c r="B9" s="51" t="s">
        <v>3</v>
      </c>
      <c r="C9" s="52"/>
      <c r="D9" s="34"/>
      <c r="E9" s="35"/>
      <c r="F9" s="61" t="s">
        <v>4</v>
      </c>
      <c r="G9" s="62"/>
      <c r="H9" s="34"/>
      <c r="I9" s="36"/>
    </row>
    <row r="10" spans="2:9" ht="25.5">
      <c r="B10" s="53"/>
      <c r="C10" s="54"/>
      <c r="D10" s="37" t="s">
        <v>5</v>
      </c>
      <c r="E10" s="38" t="s">
        <v>6</v>
      </c>
      <c r="F10" s="39" t="s">
        <v>7</v>
      </c>
      <c r="G10" s="40" t="s">
        <v>8</v>
      </c>
      <c r="H10" s="37" t="s">
        <v>9</v>
      </c>
      <c r="I10" s="40" t="s">
        <v>10</v>
      </c>
    </row>
    <row r="11" spans="2:9" ht="15.75" thickBot="1">
      <c r="B11" s="55"/>
      <c r="C11" s="56"/>
      <c r="D11" s="41">
        <v>1</v>
      </c>
      <c r="E11" s="42">
        <v>2</v>
      </c>
      <c r="F11" s="41" t="s">
        <v>11</v>
      </c>
      <c r="G11" s="43">
        <v>4</v>
      </c>
      <c r="H11" s="41">
        <v>5</v>
      </c>
      <c r="I11" s="43" t="s">
        <v>12</v>
      </c>
    </row>
    <row r="12" spans="2:9">
      <c r="B12" s="29"/>
      <c r="C12" s="30"/>
      <c r="D12" s="31"/>
      <c r="E12" s="31"/>
      <c r="F12" s="31"/>
      <c r="G12" s="31"/>
      <c r="H12" s="31"/>
      <c r="I12" s="32"/>
    </row>
    <row r="13" spans="2:9">
      <c r="B13" s="59" t="s">
        <v>13</v>
      </c>
      <c r="C13" s="60"/>
      <c r="D13" s="17">
        <f>SUM(D14:D21)</f>
        <v>1305295402.9300001</v>
      </c>
      <c r="E13" s="17">
        <f>SUM(E14:E21)</f>
        <v>-33590786.899999999</v>
      </c>
      <c r="F13" s="17">
        <f>SUM(D13+E13)</f>
        <v>1271704616.03</v>
      </c>
      <c r="G13" s="17">
        <f t="shared" ref="G13:H13" si="0">SUM(G14:G21)</f>
        <v>1207185390.55</v>
      </c>
      <c r="H13" s="17">
        <f t="shared" si="0"/>
        <v>1178896327.5300002</v>
      </c>
      <c r="I13" s="18">
        <f>SUM(F13-G13)</f>
        <v>64519225.480000019</v>
      </c>
    </row>
    <row r="14" spans="2:9">
      <c r="B14" s="57" t="s">
        <v>14</v>
      </c>
      <c r="C14" s="58"/>
      <c r="D14" s="19">
        <v>746000</v>
      </c>
      <c r="E14" s="19">
        <v>-279286.62</v>
      </c>
      <c r="F14" s="20">
        <f>SUM(D14+E14)</f>
        <v>466713.38</v>
      </c>
      <c r="G14" s="19">
        <v>466713.38</v>
      </c>
      <c r="H14" s="19">
        <v>466713.38</v>
      </c>
      <c r="I14" s="21">
        <f t="shared" ref="I14:I21" si="1">SUM(F14-G14)</f>
        <v>0</v>
      </c>
    </row>
    <row r="15" spans="2:9">
      <c r="B15" s="57" t="s">
        <v>15</v>
      </c>
      <c r="C15" s="58"/>
      <c r="D15" s="19">
        <v>16285000</v>
      </c>
      <c r="E15" s="19">
        <v>-9003098.9399999995</v>
      </c>
      <c r="F15" s="20">
        <f t="shared" ref="F15:F21" si="2">SUM(D15+E15)</f>
        <v>7281901.0600000005</v>
      </c>
      <c r="G15" s="19">
        <v>7241101.0599999996</v>
      </c>
      <c r="H15" s="19">
        <v>6824348.0599999996</v>
      </c>
      <c r="I15" s="21">
        <f t="shared" si="1"/>
        <v>40800.000000000931</v>
      </c>
    </row>
    <row r="16" spans="2:9">
      <c r="B16" s="57" t="s">
        <v>16</v>
      </c>
      <c r="C16" s="58"/>
      <c r="D16" s="19">
        <v>659104752.19000006</v>
      </c>
      <c r="E16" s="19">
        <v>-68357860.159999996</v>
      </c>
      <c r="F16" s="20">
        <f t="shared" si="2"/>
        <v>590746892.03000009</v>
      </c>
      <c r="G16" s="19">
        <v>564060884.12</v>
      </c>
      <c r="H16" s="19">
        <v>534353595.35000002</v>
      </c>
      <c r="I16" s="21">
        <f t="shared" si="1"/>
        <v>26686007.910000086</v>
      </c>
    </row>
    <row r="17" spans="2:9">
      <c r="B17" s="57" t="s">
        <v>17</v>
      </c>
      <c r="C17" s="58"/>
      <c r="D17" s="19"/>
      <c r="E17" s="19"/>
      <c r="F17" s="20">
        <f t="shared" si="2"/>
        <v>0</v>
      </c>
      <c r="G17" s="19"/>
      <c r="H17" s="19"/>
      <c r="I17" s="21">
        <f t="shared" si="1"/>
        <v>0</v>
      </c>
    </row>
    <row r="18" spans="2:9">
      <c r="B18" s="57" t="s">
        <v>18</v>
      </c>
      <c r="C18" s="58"/>
      <c r="D18" s="19">
        <v>150742615.59999999</v>
      </c>
      <c r="E18" s="19">
        <v>6763714.6100000003</v>
      </c>
      <c r="F18" s="20">
        <f t="shared" si="2"/>
        <v>157506330.21000001</v>
      </c>
      <c r="G18" s="19">
        <v>143336021.83000001</v>
      </c>
      <c r="H18" s="19">
        <v>139448841.33000001</v>
      </c>
      <c r="I18" s="21">
        <f t="shared" si="1"/>
        <v>14170308.379999995</v>
      </c>
    </row>
    <row r="19" spans="2:9">
      <c r="B19" s="57" t="s">
        <v>19</v>
      </c>
      <c r="C19" s="58"/>
      <c r="D19" s="19"/>
      <c r="E19" s="19"/>
      <c r="F19" s="20">
        <f t="shared" si="2"/>
        <v>0</v>
      </c>
      <c r="G19" s="19"/>
      <c r="H19" s="19"/>
      <c r="I19" s="21">
        <f t="shared" si="1"/>
        <v>0</v>
      </c>
    </row>
    <row r="20" spans="2:9">
      <c r="B20" s="57" t="s">
        <v>20</v>
      </c>
      <c r="C20" s="58"/>
      <c r="D20" s="19">
        <v>437472268.75</v>
      </c>
      <c r="E20" s="19">
        <v>29237491.530000001</v>
      </c>
      <c r="F20" s="20">
        <f t="shared" si="2"/>
        <v>466709760.27999997</v>
      </c>
      <c r="G20" s="19">
        <v>444869388.14999998</v>
      </c>
      <c r="H20" s="19">
        <v>442371929.20999998</v>
      </c>
      <c r="I20" s="21">
        <f t="shared" si="1"/>
        <v>21840372.129999995</v>
      </c>
    </row>
    <row r="21" spans="2:9">
      <c r="B21" s="57" t="s">
        <v>21</v>
      </c>
      <c r="C21" s="58"/>
      <c r="D21" s="19">
        <v>40944766.390000001</v>
      </c>
      <c r="E21" s="19">
        <v>8048252.6799999997</v>
      </c>
      <c r="F21" s="20">
        <f t="shared" si="2"/>
        <v>48993019.07</v>
      </c>
      <c r="G21" s="19">
        <v>47211282.009999998</v>
      </c>
      <c r="H21" s="19">
        <v>55430900.200000003</v>
      </c>
      <c r="I21" s="21">
        <f t="shared" si="1"/>
        <v>1781737.0600000024</v>
      </c>
    </row>
    <row r="22" spans="2:9">
      <c r="B22" s="11"/>
      <c r="C22" s="12"/>
      <c r="D22" s="19"/>
      <c r="E22" s="22"/>
      <c r="F22" s="22"/>
      <c r="G22" s="22"/>
      <c r="H22" s="22"/>
      <c r="I22" s="23"/>
    </row>
    <row r="23" spans="2:9">
      <c r="B23" s="59" t="s">
        <v>22</v>
      </c>
      <c r="C23" s="60"/>
      <c r="D23" s="17">
        <f>SUM(D24:D30)</f>
        <v>2152491024.9299998</v>
      </c>
      <c r="E23" s="17">
        <f>SUM(E24:E30)</f>
        <v>62573883.920000002</v>
      </c>
      <c r="F23" s="17">
        <f>SUM(D23+E23)</f>
        <v>2215064908.8499999</v>
      </c>
      <c r="G23" s="17">
        <f>SUM(G24:G30)</f>
        <v>2103313477.2300003</v>
      </c>
      <c r="H23" s="17">
        <f>SUM(H24:H30)</f>
        <v>1791049363.3</v>
      </c>
      <c r="I23" s="18">
        <f>SUM(F23-G23)</f>
        <v>111751431.61999965</v>
      </c>
    </row>
    <row r="24" spans="2:9">
      <c r="B24" s="57" t="s">
        <v>23</v>
      </c>
      <c r="C24" s="58"/>
      <c r="D24" s="24">
        <v>104368569.40000001</v>
      </c>
      <c r="E24" s="24">
        <v>13280852.720000001</v>
      </c>
      <c r="F24" s="20">
        <f t="shared" ref="F24:F29" si="3">SUM(D24+E24)</f>
        <v>117649422.12</v>
      </c>
      <c r="G24" s="24">
        <v>114798398.81</v>
      </c>
      <c r="H24" s="24">
        <v>90111180.230000004</v>
      </c>
      <c r="I24" s="21">
        <f t="shared" ref="I24:I29" si="4">SUM(F24-G24)</f>
        <v>2851023.3100000024</v>
      </c>
    </row>
    <row r="25" spans="2:9">
      <c r="B25" s="57" t="s">
        <v>24</v>
      </c>
      <c r="C25" s="58"/>
      <c r="D25" s="24">
        <v>1697141525.5799999</v>
      </c>
      <c r="E25" s="24">
        <v>108074786.91</v>
      </c>
      <c r="F25" s="20">
        <f t="shared" si="3"/>
        <v>1805216312.49</v>
      </c>
      <c r="G25" s="24">
        <v>1697186313.76</v>
      </c>
      <c r="H25" s="24">
        <v>1483338384.0999999</v>
      </c>
      <c r="I25" s="21">
        <f t="shared" si="4"/>
        <v>108029998.73000002</v>
      </c>
    </row>
    <row r="26" spans="2:9">
      <c r="B26" s="57" t="s">
        <v>25</v>
      </c>
      <c r="C26" s="58"/>
      <c r="D26" s="24">
        <v>51267833.75</v>
      </c>
      <c r="E26" s="24">
        <v>-27558927.84</v>
      </c>
      <c r="F26" s="20">
        <f t="shared" si="3"/>
        <v>23708905.91</v>
      </c>
      <c r="G26" s="24">
        <v>23007221.43</v>
      </c>
      <c r="H26" s="24">
        <v>21846240.309999999</v>
      </c>
      <c r="I26" s="21">
        <f t="shared" si="4"/>
        <v>701684.48000000045</v>
      </c>
    </row>
    <row r="27" spans="2:9">
      <c r="B27" s="57" t="s">
        <v>26</v>
      </c>
      <c r="C27" s="58"/>
      <c r="D27" s="24">
        <v>10523840</v>
      </c>
      <c r="E27" s="24">
        <v>-5375575.0199999996</v>
      </c>
      <c r="F27" s="20">
        <f t="shared" si="3"/>
        <v>5148264.9800000004</v>
      </c>
      <c r="G27" s="24">
        <v>5148264.9800000004</v>
      </c>
      <c r="H27" s="24">
        <v>4898570.34</v>
      </c>
      <c r="I27" s="21">
        <f t="shared" si="4"/>
        <v>0</v>
      </c>
    </row>
    <row r="28" spans="2:9">
      <c r="B28" s="57" t="s">
        <v>27</v>
      </c>
      <c r="C28" s="58"/>
      <c r="D28" s="24">
        <v>286441477.19999999</v>
      </c>
      <c r="E28" s="24">
        <v>-23414299.02</v>
      </c>
      <c r="F28" s="20">
        <f t="shared" si="3"/>
        <v>263027178.17999998</v>
      </c>
      <c r="G28" s="24">
        <v>262891696.36000001</v>
      </c>
      <c r="H28" s="24">
        <v>190573406.43000001</v>
      </c>
      <c r="I28" s="21">
        <f t="shared" si="4"/>
        <v>135481.81999996305</v>
      </c>
    </row>
    <row r="29" spans="2:9">
      <c r="B29" s="57" t="s">
        <v>28</v>
      </c>
      <c r="C29" s="58"/>
      <c r="D29" s="24">
        <v>2747779</v>
      </c>
      <c r="E29" s="24">
        <v>-2432953.83</v>
      </c>
      <c r="F29" s="20">
        <f t="shared" si="3"/>
        <v>314825.16999999993</v>
      </c>
      <c r="G29" s="24">
        <v>281581.89</v>
      </c>
      <c r="H29" s="24">
        <v>281581.89</v>
      </c>
      <c r="I29" s="21">
        <f t="shared" si="4"/>
        <v>33243.279999999912</v>
      </c>
    </row>
    <row r="30" spans="2:9">
      <c r="B30" s="11"/>
      <c r="C30" s="12"/>
      <c r="D30" s="25"/>
      <c r="E30" s="25"/>
      <c r="F30" s="22"/>
      <c r="G30" s="25"/>
      <c r="H30" s="25"/>
      <c r="I30" s="26"/>
    </row>
    <row r="31" spans="2:9">
      <c r="B31" s="59" t="s">
        <v>29</v>
      </c>
      <c r="C31" s="60"/>
      <c r="D31" s="27">
        <f>SUM(D32:D40)</f>
        <v>52603210.549999997</v>
      </c>
      <c r="E31" s="27">
        <f>SUM(E32:E40)</f>
        <v>-14259382.41</v>
      </c>
      <c r="F31" s="27">
        <f>SUM(D31+E31)</f>
        <v>38343828.140000001</v>
      </c>
      <c r="G31" s="27">
        <f t="shared" ref="G31:H31" si="5">SUM(G32:G39)</f>
        <v>36719316.450000003</v>
      </c>
      <c r="H31" s="27">
        <f t="shared" si="5"/>
        <v>36359598.450000003</v>
      </c>
      <c r="I31" s="28">
        <f>SUM(F31-G31)</f>
        <v>1624511.6899999976</v>
      </c>
    </row>
    <row r="32" spans="2:9">
      <c r="B32" s="57" t="s">
        <v>30</v>
      </c>
      <c r="C32" s="58"/>
      <c r="D32" s="24">
        <v>52603210.549999997</v>
      </c>
      <c r="E32" s="24">
        <v>-14259382.41</v>
      </c>
      <c r="F32" s="20">
        <f t="shared" ref="F32:F40" si="6">SUM(D32+E32)</f>
        <v>38343828.140000001</v>
      </c>
      <c r="G32" s="24">
        <v>36719316.450000003</v>
      </c>
      <c r="H32" s="24">
        <v>36359598.450000003</v>
      </c>
      <c r="I32" s="21">
        <f t="shared" ref="I32:I39" si="7">SUM(F32-G32)</f>
        <v>1624511.6899999976</v>
      </c>
    </row>
    <row r="33" spans="2:9">
      <c r="B33" s="57" t="s">
        <v>31</v>
      </c>
      <c r="C33" s="58"/>
      <c r="D33" s="24">
        <v>0</v>
      </c>
      <c r="E33" s="24">
        <v>0</v>
      </c>
      <c r="F33" s="20">
        <f t="shared" si="6"/>
        <v>0</v>
      </c>
      <c r="G33" s="24">
        <v>0</v>
      </c>
      <c r="H33" s="24">
        <v>0</v>
      </c>
      <c r="I33" s="21">
        <f t="shared" si="7"/>
        <v>0</v>
      </c>
    </row>
    <row r="34" spans="2:9">
      <c r="B34" s="57" t="s">
        <v>32</v>
      </c>
      <c r="C34" s="58"/>
      <c r="D34" s="24">
        <v>0</v>
      </c>
      <c r="E34" s="24">
        <v>0</v>
      </c>
      <c r="F34" s="20">
        <f t="shared" si="6"/>
        <v>0</v>
      </c>
      <c r="G34" s="24">
        <v>0</v>
      </c>
      <c r="H34" s="24">
        <v>0</v>
      </c>
      <c r="I34" s="21">
        <f t="shared" si="7"/>
        <v>0</v>
      </c>
    </row>
    <row r="35" spans="2:9">
      <c r="B35" s="57" t="s">
        <v>33</v>
      </c>
      <c r="C35" s="58"/>
      <c r="D35" s="24">
        <v>0</v>
      </c>
      <c r="E35" s="24">
        <v>0</v>
      </c>
      <c r="F35" s="20">
        <f t="shared" si="6"/>
        <v>0</v>
      </c>
      <c r="G35" s="24">
        <v>0</v>
      </c>
      <c r="H35" s="24">
        <v>0</v>
      </c>
      <c r="I35" s="21">
        <f t="shared" si="7"/>
        <v>0</v>
      </c>
    </row>
    <row r="36" spans="2:9">
      <c r="B36" s="57" t="s">
        <v>34</v>
      </c>
      <c r="C36" s="58"/>
      <c r="D36" s="24">
        <v>0</v>
      </c>
      <c r="E36" s="24">
        <v>0</v>
      </c>
      <c r="F36" s="20">
        <f t="shared" si="6"/>
        <v>0</v>
      </c>
      <c r="G36" s="24">
        <v>0</v>
      </c>
      <c r="H36" s="24">
        <v>0</v>
      </c>
      <c r="I36" s="21">
        <f t="shared" si="7"/>
        <v>0</v>
      </c>
    </row>
    <row r="37" spans="2:9">
      <c r="B37" s="57" t="s">
        <v>35</v>
      </c>
      <c r="C37" s="58"/>
      <c r="D37" s="24">
        <v>0</v>
      </c>
      <c r="E37" s="24">
        <v>0</v>
      </c>
      <c r="F37" s="20">
        <f t="shared" si="6"/>
        <v>0</v>
      </c>
      <c r="G37" s="24">
        <v>0</v>
      </c>
      <c r="H37" s="24">
        <v>0</v>
      </c>
      <c r="I37" s="21">
        <f t="shared" si="7"/>
        <v>0</v>
      </c>
    </row>
    <row r="38" spans="2:9">
      <c r="B38" s="57" t="s">
        <v>36</v>
      </c>
      <c r="C38" s="58"/>
      <c r="D38" s="24">
        <v>0</v>
      </c>
      <c r="E38" s="24">
        <v>0</v>
      </c>
      <c r="F38" s="20">
        <f t="shared" si="6"/>
        <v>0</v>
      </c>
      <c r="G38" s="24">
        <v>0</v>
      </c>
      <c r="H38" s="24">
        <v>0</v>
      </c>
      <c r="I38" s="21">
        <f t="shared" si="7"/>
        <v>0</v>
      </c>
    </row>
    <row r="39" spans="2:9">
      <c r="B39" s="57" t="s">
        <v>37</v>
      </c>
      <c r="C39" s="58"/>
      <c r="D39" s="24">
        <v>0</v>
      </c>
      <c r="E39" s="24">
        <v>0</v>
      </c>
      <c r="F39" s="20">
        <f t="shared" si="6"/>
        <v>0</v>
      </c>
      <c r="G39" s="24">
        <v>0</v>
      </c>
      <c r="H39" s="24">
        <v>0</v>
      </c>
      <c r="I39" s="21">
        <f t="shared" si="7"/>
        <v>0</v>
      </c>
    </row>
    <row r="40" spans="2:9">
      <c r="B40" s="57" t="s">
        <v>38</v>
      </c>
      <c r="C40" s="58"/>
      <c r="D40" s="24">
        <v>0</v>
      </c>
      <c r="E40" s="24">
        <v>0</v>
      </c>
      <c r="F40" s="20">
        <f t="shared" si="6"/>
        <v>0</v>
      </c>
      <c r="G40" s="24">
        <v>0</v>
      </c>
      <c r="H40" s="24">
        <v>0</v>
      </c>
      <c r="I40" s="21">
        <f>SUM(F40-G40)</f>
        <v>0</v>
      </c>
    </row>
    <row r="41" spans="2:9">
      <c r="B41" s="11"/>
      <c r="C41" s="12"/>
      <c r="D41" s="25"/>
      <c r="E41" s="25"/>
      <c r="F41" s="25"/>
      <c r="G41" s="25"/>
      <c r="H41" s="25"/>
      <c r="I41" s="26"/>
    </row>
    <row r="42" spans="2:9">
      <c r="B42" s="59" t="s">
        <v>39</v>
      </c>
      <c r="C42" s="60"/>
      <c r="D42" s="27">
        <f>SUM(D43:D46)</f>
        <v>4088660253.5699997</v>
      </c>
      <c r="E42" s="27">
        <f>SUM(E43:E46)</f>
        <v>-14723714.610000014</v>
      </c>
      <c r="F42" s="27">
        <f>SUM(D42+E42)</f>
        <v>4073936538.9599996</v>
      </c>
      <c r="G42" s="27">
        <f>SUM(G43:G46)</f>
        <v>4029527459.1899996</v>
      </c>
      <c r="H42" s="27">
        <f>SUM(H43:H46)</f>
        <v>3919566949.5099998</v>
      </c>
      <c r="I42" s="28">
        <f>SUM(F42-G42)</f>
        <v>44409079.769999981</v>
      </c>
    </row>
    <row r="43" spans="2:9">
      <c r="B43" s="57" t="s">
        <v>40</v>
      </c>
      <c r="C43" s="58"/>
      <c r="D43" s="24">
        <v>3250162500.4099998</v>
      </c>
      <c r="E43" s="24">
        <v>-147427651.71000001</v>
      </c>
      <c r="F43" s="33">
        <f>SUM(D43+E43)</f>
        <v>3102734848.6999998</v>
      </c>
      <c r="G43" s="24">
        <v>3058329489.4299998</v>
      </c>
      <c r="H43" s="24">
        <v>3031810670.4899998</v>
      </c>
      <c r="I43" s="21">
        <f t="shared" ref="I43:I46" si="8">SUM(F43-G43)</f>
        <v>44405359.269999981</v>
      </c>
    </row>
    <row r="44" spans="2:9">
      <c r="B44" s="63" t="s">
        <v>41</v>
      </c>
      <c r="C44" s="64"/>
      <c r="D44" s="24">
        <v>0</v>
      </c>
      <c r="E44" s="24">
        <v>0</v>
      </c>
      <c r="F44" s="20">
        <f t="shared" ref="F44:F46" si="9">SUM(D44+E44)</f>
        <v>0</v>
      </c>
      <c r="G44" s="24">
        <v>0</v>
      </c>
      <c r="H44" s="24">
        <v>0</v>
      </c>
      <c r="I44" s="21">
        <f t="shared" si="8"/>
        <v>0</v>
      </c>
    </row>
    <row r="45" spans="2:9" ht="26.25" customHeight="1">
      <c r="B45" s="57" t="s">
        <v>42</v>
      </c>
      <c r="C45" s="58"/>
      <c r="D45" s="24">
        <v>0</v>
      </c>
      <c r="E45" s="24">
        <v>0</v>
      </c>
      <c r="F45" s="20">
        <f t="shared" si="9"/>
        <v>0</v>
      </c>
      <c r="G45" s="24">
        <v>0</v>
      </c>
      <c r="H45" s="24">
        <v>0</v>
      </c>
      <c r="I45" s="21">
        <f t="shared" si="8"/>
        <v>0</v>
      </c>
    </row>
    <row r="46" spans="2:9">
      <c r="B46" s="57" t="s">
        <v>43</v>
      </c>
      <c r="C46" s="58"/>
      <c r="D46" s="24">
        <v>838497753.15999997</v>
      </c>
      <c r="E46" s="24">
        <v>132703937.09999999</v>
      </c>
      <c r="F46" s="20">
        <f t="shared" si="9"/>
        <v>971201690.25999999</v>
      </c>
      <c r="G46" s="24">
        <v>971197969.75999999</v>
      </c>
      <c r="H46" s="24">
        <v>887756279.01999998</v>
      </c>
      <c r="I46" s="21">
        <f t="shared" si="8"/>
        <v>3720.5</v>
      </c>
    </row>
    <row r="47" spans="2:9">
      <c r="B47" s="11"/>
      <c r="C47" s="15"/>
      <c r="D47" s="13"/>
      <c r="E47" s="13"/>
      <c r="F47" s="13"/>
      <c r="G47" s="13"/>
      <c r="H47" s="13"/>
      <c r="I47" s="14"/>
    </row>
    <row r="48" spans="2:9">
      <c r="B48" s="5"/>
      <c r="C48" s="8" t="s">
        <v>44</v>
      </c>
      <c r="D48" s="9">
        <f>SUM(D13+D23+D42+D31)</f>
        <v>7599049891.9799995</v>
      </c>
      <c r="E48" s="9">
        <f>SUM(E13+E23+E42+E31)</f>
        <v>-1.1175870895385742E-8</v>
      </c>
      <c r="F48" s="9">
        <f>SUM(D48+E48)</f>
        <v>7599049891.9799995</v>
      </c>
      <c r="G48" s="9">
        <f>SUM(G13+G23+G42+G31)</f>
        <v>7376745643.4199991</v>
      </c>
      <c r="H48" s="9">
        <f>SUM(H13+H23+H42+H31)</f>
        <v>6925872238.79</v>
      </c>
      <c r="I48" s="10">
        <f>SUM(F48-G48)</f>
        <v>222304248.56000042</v>
      </c>
    </row>
    <row r="49" spans="2:9">
      <c r="B49" s="16" t="s">
        <v>45</v>
      </c>
      <c r="C49" s="16"/>
      <c r="D49" s="16"/>
      <c r="E49" s="16"/>
      <c r="F49" s="16"/>
      <c r="G49" s="16"/>
      <c r="H49" s="16"/>
      <c r="I49" s="16"/>
    </row>
    <row r="50" spans="2:9">
      <c r="B50" s="65"/>
      <c r="C50" s="65"/>
      <c r="D50" s="65"/>
      <c r="E50" s="65"/>
      <c r="F50" s="65"/>
      <c r="G50" s="65"/>
      <c r="H50" s="65"/>
      <c r="I50" s="65"/>
    </row>
    <row r="51" spans="2:9">
      <c r="B51" s="44"/>
      <c r="C51" s="44"/>
      <c r="D51" s="7"/>
      <c r="E51" s="6"/>
      <c r="F51" s="6"/>
      <c r="G51" s="44"/>
      <c r="H51" s="44"/>
      <c r="I51" s="44"/>
    </row>
    <row r="52" spans="2:9">
      <c r="B52" s="44"/>
      <c r="C52" s="44"/>
      <c r="D52" s="66"/>
      <c r="E52" s="66"/>
      <c r="F52" s="66"/>
      <c r="G52" s="67"/>
      <c r="H52" s="67"/>
      <c r="I52" s="67"/>
    </row>
    <row r="53" spans="2:9">
      <c r="B53" s="66"/>
      <c r="C53" s="66"/>
      <c r="D53" s="66"/>
      <c r="E53" s="66"/>
      <c r="F53" s="66"/>
      <c r="G53" s="66"/>
      <c r="H53" s="66"/>
      <c r="I53" s="66"/>
    </row>
  </sheetData>
  <mergeCells count="42">
    <mergeCell ref="B32:C32"/>
    <mergeCell ref="B33:C33"/>
    <mergeCell ref="B34:C34"/>
    <mergeCell ref="B35:C35"/>
    <mergeCell ref="B36:C36"/>
    <mergeCell ref="B39:C39"/>
    <mergeCell ref="B40:C40"/>
    <mergeCell ref="B42:C42"/>
    <mergeCell ref="B43:C43"/>
    <mergeCell ref="B44:C44"/>
    <mergeCell ref="B4:I4"/>
    <mergeCell ref="F9:G9"/>
    <mergeCell ref="B38:C38"/>
    <mergeCell ref="B25:C25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3:C23"/>
    <mergeCell ref="B24:C24"/>
    <mergeCell ref="B37:C37"/>
    <mergeCell ref="B51:C51"/>
    <mergeCell ref="B52:C52"/>
    <mergeCell ref="G52:I52"/>
    <mergeCell ref="G51:I51"/>
    <mergeCell ref="B2:I2"/>
    <mergeCell ref="B5:I5"/>
    <mergeCell ref="B6:I6"/>
    <mergeCell ref="B9:C11"/>
    <mergeCell ref="B26:C26"/>
    <mergeCell ref="B27:C27"/>
    <mergeCell ref="B28:C28"/>
    <mergeCell ref="B29:C29"/>
    <mergeCell ref="B31:C31"/>
    <mergeCell ref="B45:C45"/>
    <mergeCell ref="B46:C46"/>
    <mergeCell ref="B3:I3"/>
  </mergeCells>
  <pageMargins left="0.59055118110236227" right="0" top="0" bottom="0" header="0" footer="0"/>
  <pageSetup scale="75" orientation="landscape" r:id="rId1"/>
  <colBreaks count="1" manualBreakCount="1">
    <brk id="9" max="1048575" man="1"/>
  </colBreaks>
  <ignoredErrors>
    <ignoredError sqref="D23 G23:H23 G31:H31" formulaRange="1"/>
    <ignoredError sqref="F23 F42 F48 F13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ColWidth="11.42578125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ColWidth="11.42578125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Hoja1!Área_de_impresión</vt:lpstr>
    </vt:vector>
  </TitlesOfParts>
  <Company>Municipio de Zapopan Jalisco</Company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cgloria</dc:creator>
  <cp:lastModifiedBy>cgloria</cp:lastModifiedBy>
  <cp:revision/>
  <cp:lastPrinted>2018-05-21T19:20:43Z</cp:lastPrinted>
  <dcterms:created xsi:type="dcterms:W3CDTF">2016-04-26T15:00:03Z</dcterms:created>
  <dcterms:modified xsi:type="dcterms:W3CDTF">2019-02-12T18:59:04Z</dcterms:modified>
</cp:coreProperties>
</file>