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00" windowWidth="19680" windowHeight="4065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34" i="5"/>
  <c r="J33"/>
  <c r="J32"/>
  <c r="J22"/>
  <c r="J21"/>
  <c r="J19"/>
  <c r="I27"/>
  <c r="J27" s="1"/>
  <c r="I28"/>
  <c r="J28" s="1"/>
  <c r="I29"/>
  <c r="J29" s="1"/>
  <c r="I30"/>
  <c r="J30" s="1"/>
  <c r="I31"/>
  <c r="J31" s="1"/>
  <c r="I32"/>
  <c r="I33"/>
  <c r="I34"/>
  <c r="I26"/>
  <c r="J26" s="1"/>
  <c r="I18"/>
  <c r="J18" s="1"/>
  <c r="I19"/>
  <c r="I20"/>
  <c r="J20" s="1"/>
  <c r="I21"/>
  <c r="I22"/>
  <c r="I17"/>
  <c r="J17" s="1"/>
  <c r="I16"/>
  <c r="J16" s="1"/>
  <c r="G2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<sst xmlns="http://schemas.openxmlformats.org/spreadsheetml/2006/main" count="33" uniqueCount="33">
  <si>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</si>
  <si>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</si>
  <si>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</si>
  <si>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</si>
  <si>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</si>
  <si>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</si>
  <si>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</si>
  <si>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</si>
  <si>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</si>
  <si>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</si>
  <si>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</si>
  <si>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</si>
  <si>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</si>
  <si>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</si>
  <si>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</si>
  <si>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</si>
  <si>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</si>
  <si>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</si>
  <si>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</si>
  <si>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</si>
  <si>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</si>
  <si>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</si>
  <si>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</si>
  <si>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</si>
  <si>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</si>
  <si>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</si>
  <si>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</si>
  <si>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</si>
  <si>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</si>
  <si>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</si>
  <si>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</si>
  <si>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</si>
  <si>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28 de Febrero del 2019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</si>
</sst>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34" zoomScaleNormal="100" workbookViewId="0">
      <selection activeCell="D38" sqref="D38:J38"/>
    </sheetView>
  </sheetViews>
  <sheetFormatPr baseColWidth="10" defaultColWidth="0" defaultRowHeight="0" customHeight="1" zeroHeight="1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>
      <c r="A1" s="31"/>
      <c r="B1" s="32"/>
      <c r="C1" s="32"/>
      <c r="D1" s="32"/>
      <c r="E1" s="32"/>
      <c r="F1" s="33"/>
    </row>
    <row r="2" spans="1:19" s="35" customFormat="1" ht="1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>
      <c r="A6" s="31"/>
      <c r="B6" s="31"/>
      <c r="C6" s="31"/>
      <c r="L6" s="31"/>
      <c r="M6" s="31"/>
    </row>
    <row r="7" spans="1:19" s="45" customFormat="1" ht="4.5" customHeight="1">
      <c r="B7" s="54"/>
      <c r="L7" s="54"/>
    </row>
    <row r="8" spans="1:19" s="35" customFormat="1" ht="10.5" customHeight="1" thickBo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>
      <c r="C14" s="57"/>
      <c r="D14" s="70" t="s">
        <v>11</v>
      </c>
      <c r="E14" s="70"/>
      <c r="F14" s="18">
        <f>SUM(F16:F22)</f>
        <v>911298160.27999997</v>
      </c>
      <c r="G14" s="18">
        <f t="shared" ref="G14:H14" si="0">SUM(G16:G22)</f>
        <v>19394680404.450001</v>
      </c>
      <c r="H14" s="18">
        <f t="shared" si="0"/>
        <v>18650524165.610001</v>
      </c>
      <c r="I14" s="26">
        <f>SUM(F14+G14-H14)</f>
        <v>1655454399.1199989</v>
      </c>
      <c r="J14" s="67">
        <f>SUM(I14-F14)</f>
        <v>744156238.83999896</v>
      </c>
      <c r="K14" s="56"/>
      <c r="L14" s="1"/>
      <c r="R14" s="1"/>
      <c r="S14" s="1"/>
    </row>
    <row r="15" spans="1:19" ht="15.75" customHeight="1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>
      <c r="C16" s="58"/>
      <c r="D16" s="71" t="s">
        <v>12</v>
      </c>
      <c r="E16" s="71"/>
      <c r="F16" s="22">
        <v>316210392.70999998</v>
      </c>
      <c r="G16" s="22">
        <v>17592377636.849998</v>
      </c>
      <c r="H16" s="22">
        <v>16876062889.23</v>
      </c>
      <c r="I16" s="27">
        <f>SUM(F16+G16-H16)</f>
        <v>1032525140.329998</v>
      </c>
      <c r="J16" s="51">
        <f t="shared" ref="J16:J22" si="1">SUM(I16-F16)</f>
        <v>716314747.61999798</v>
      </c>
      <c r="K16" s="56"/>
      <c r="L16" s="1"/>
      <c r="R16" s="1"/>
      <c r="S16" s="1"/>
    </row>
    <row r="17" spans="3:19" ht="15.75" customHeight="1">
      <c r="C17" s="58"/>
      <c r="D17" s="71" t="s">
        <v>13</v>
      </c>
      <c r="E17" s="71"/>
      <c r="F17" s="22">
        <v>17062276.149999999</v>
      </c>
      <c r="G17" s="22">
        <v>1767761267.72</v>
      </c>
      <c r="H17" s="22">
        <v>1761085412.1400001</v>
      </c>
      <c r="I17" s="27">
        <f>SUM(F17+G17-H17)</f>
        <v>23738131.730000019</v>
      </c>
      <c r="J17" s="51">
        <f t="shared" si="1"/>
        <v>6675855.5800000206</v>
      </c>
      <c r="K17" s="56"/>
      <c r="L17" s="1"/>
      <c r="R17" s="1"/>
      <c r="S17" s="1"/>
    </row>
    <row r="18" spans="3:19" ht="15.75" customHeight="1">
      <c r="C18" s="58"/>
      <c r="D18" s="71" t="s">
        <v>14</v>
      </c>
      <c r="E18" s="71"/>
      <c r="F18" s="22">
        <v>10314801.41</v>
      </c>
      <c r="G18" s="22">
        <v>34522370.32</v>
      </c>
      <c r="H18" s="22">
        <v>13375864.24</v>
      </c>
      <c r="I18" s="27">
        <f t="shared" ref="I18:I22" si="2">SUM(F18+G18-H18)</f>
        <v>31461307.490000002</v>
      </c>
      <c r="J18" s="27">
        <f t="shared" si="1"/>
        <v>21146506.080000002</v>
      </c>
      <c r="K18" s="56"/>
      <c r="L18" s="1"/>
      <c r="R18" s="1"/>
      <c r="S18" s="1"/>
    </row>
    <row r="19" spans="3:19" ht="15.75" customHeight="1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>
      <c r="C20" s="58"/>
      <c r="D20" s="71" t="s">
        <v>16</v>
      </c>
      <c r="E20" s="71"/>
      <c r="F20" s="22">
        <v>567710690.00999999</v>
      </c>
      <c r="G20" s="22">
        <v>19129.560000000001</v>
      </c>
      <c r="H20" s="22">
        <v>0</v>
      </c>
      <c r="I20" s="27">
        <f t="shared" si="2"/>
        <v>567729819.56999993</v>
      </c>
      <c r="J20" s="51">
        <f t="shared" si="1"/>
        <v>19129.55999994278</v>
      </c>
      <c r="K20" s="56"/>
      <c r="L20" s="1"/>
      <c r="R20" s="1"/>
      <c r="S20" s="1"/>
    </row>
    <row r="21" spans="3:19" ht="15.75" customHeight="1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>
      <c r="C24" s="57"/>
      <c r="D24" s="70" t="s">
        <v>19</v>
      </c>
      <c r="E24" s="70"/>
      <c r="F24" s="21">
        <f>SUM(F26:F34)</f>
        <v>41430471191.959595</v>
      </c>
      <c r="G24" s="21">
        <f>SUM(G26:G34)</f>
        <v>397469389.54000002</v>
      </c>
      <c r="H24" s="21">
        <f t="shared" ref="H24" si="3">SUM(H26:H34)</f>
        <v>238104919.32999998</v>
      </c>
      <c r="I24" s="21">
        <f>SUM(F24+G24-H24)</f>
        <v>41589835662.169594</v>
      </c>
      <c r="J24" s="28">
        <f>SUM(I24-F24)</f>
        <v>159364470.20999908</v>
      </c>
      <c r="K24" s="56"/>
      <c r="L24" s="1"/>
      <c r="R24" s="1"/>
      <c r="S24" s="1"/>
    </row>
    <row r="25" spans="3:19" ht="15.75" customHeight="1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>
      <c r="C26" s="58"/>
      <c r="D26" s="71" t="s">
        <v>20</v>
      </c>
      <c r="E26" s="71"/>
      <c r="F26" s="22">
        <v>24222825.079999998</v>
      </c>
      <c r="G26" s="22">
        <v>228991758.52000001</v>
      </c>
      <c r="H26" s="22">
        <v>212184462.16</v>
      </c>
      <c r="I26" s="29">
        <f t="shared" ref="I26:I34" si="4">SUM(F26+G26-H26)</f>
        <v>41030121.440000027</v>
      </c>
      <c r="J26" s="29">
        <f t="shared" ref="J26:J34" si="5">SUM(I26-F26)</f>
        <v>16807296.360000029</v>
      </c>
      <c r="K26" s="56"/>
      <c r="L26" s="1"/>
      <c r="R26" s="1"/>
      <c r="S26" s="1"/>
    </row>
    <row r="27" spans="3:19" ht="15.75" customHeight="1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si="4"/>
        <v>288861.73</v>
      </c>
      <c r="J27" s="29">
        <f t="shared" si="5"/>
        <v>0</v>
      </c>
      <c r="K27" s="56"/>
      <c r="L27" s="1"/>
      <c r="R27" s="1"/>
      <c r="S27" s="1"/>
    </row>
    <row r="28" spans="3:19" ht="15.75" customHeight="1">
      <c r="C28" s="58"/>
      <c r="D28" s="71" t="s">
        <v>22</v>
      </c>
      <c r="E28" s="71"/>
      <c r="F28" s="22">
        <v>39865209099.434998</v>
      </c>
      <c r="G28" s="22">
        <v>158980750.66</v>
      </c>
      <c r="H28" s="22">
        <v>0</v>
      </c>
      <c r="I28" s="29">
        <f t="shared" si="4"/>
        <v>40024189850.095001</v>
      </c>
      <c r="J28" s="29">
        <f t="shared" si="5"/>
        <v>158980750.66000366</v>
      </c>
      <c r="K28" s="56"/>
      <c r="L28" s="1"/>
      <c r="R28" s="1"/>
      <c r="S28" s="1"/>
    </row>
    <row r="29" spans="3:19" ht="15.75" customHeight="1">
      <c r="C29" s="58"/>
      <c r="D29" s="71" t="s">
        <v>23</v>
      </c>
      <c r="E29" s="71"/>
      <c r="F29" s="22">
        <v>1698286348.2720001</v>
      </c>
      <c r="G29" s="22">
        <v>5496880.3499999996</v>
      </c>
      <c r="H29" s="22">
        <v>0</v>
      </c>
      <c r="I29" s="29">
        <f t="shared" si="4"/>
        <v>1703783228.622</v>
      </c>
      <c r="J29" s="29">
        <f t="shared" si="5"/>
        <v>5496880.3499999046</v>
      </c>
      <c r="K29" s="56"/>
      <c r="L29" s="1"/>
      <c r="R29" s="1"/>
      <c r="S29" s="1"/>
    </row>
    <row r="30" spans="3:19" ht="15.75" customHeight="1">
      <c r="C30" s="58"/>
      <c r="D30" s="71" t="s">
        <v>24</v>
      </c>
      <c r="E30" s="71"/>
      <c r="F30" s="22">
        <v>123555658.7</v>
      </c>
      <c r="G30" s="22">
        <v>4000000</v>
      </c>
      <c r="H30" s="22">
        <v>0</v>
      </c>
      <c r="I30" s="29">
        <f t="shared" si="4"/>
        <v>127555658.7</v>
      </c>
      <c r="J30" s="29">
        <f t="shared" si="5"/>
        <v>4000000</v>
      </c>
      <c r="K30" s="56"/>
      <c r="L30" s="1"/>
      <c r="R30" s="1"/>
      <c r="S30" s="1"/>
    </row>
    <row r="31" spans="3:19" ht="15.75" customHeight="1">
      <c r="C31" s="58"/>
      <c r="D31" s="71" t="s">
        <v>25</v>
      </c>
      <c r="E31" s="71"/>
      <c r="F31" s="52">
        <v>-281091601.25739998</v>
      </c>
      <c r="G31" s="22">
        <v>0.01</v>
      </c>
      <c r="H31" s="22">
        <v>25920457.170000002</v>
      </c>
      <c r="I31" s="29">
        <f t="shared" si="4"/>
        <v>-307012058.4174</v>
      </c>
      <c r="J31" s="29">
        <f t="shared" si="5"/>
        <v>-25920457.160000026</v>
      </c>
      <c r="K31" s="56"/>
      <c r="L31" s="1"/>
      <c r="R31" s="1"/>
      <c r="S31" s="1"/>
    </row>
    <row r="32" spans="3:19" ht="15.75" customHeight="1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>
      <c r="C36" s="60"/>
      <c r="D36" s="83" t="s">
        <v>29</v>
      </c>
      <c r="E36" s="83"/>
      <c r="F36" s="61">
        <f>SUM(F14+F24)</f>
        <v>42341769352.239594</v>
      </c>
      <c r="G36" s="61">
        <f>SUM(G14+G24)</f>
        <v>19792149793.990002</v>
      </c>
      <c r="H36" s="61">
        <f>SUM(H14+H24)</f>
        <v>18888629084.940002</v>
      </c>
      <c r="I36" s="62">
        <f>SUM(F36+G36-H36)</f>
        <v>43245290061.289597</v>
      </c>
      <c r="J36" s="63">
        <f>SUM(I36-F36)</f>
        <v>903520709.05000305</v>
      </c>
      <c r="K36" s="64"/>
      <c r="L36" s="1"/>
      <c r="R36" s="1"/>
      <c r="S36" s="1"/>
    </row>
    <row r="37" spans="3:19" ht="15.75" customHeight="1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>
      <c r="D48" s="1"/>
      <c r="E48" s="1"/>
      <c r="F48" s="11"/>
      <c r="G48" s="1"/>
      <c r="H48" s="1"/>
      <c r="I48" s="1"/>
    </row>
    <row r="49" spans="4:9" ht="15" hidden="1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2018-08-01T20:35:31Z</cp:lastPrinted>
  <dcterms:created xsi:type="dcterms:W3CDTF">2014-09-04T18:46:51Z</dcterms:created>
  <dcterms:modified xsi:type="dcterms:W3CDTF">2019-03-22T21:42:59Z</dcterms:modified>
</cp:coreProperties>
</file>