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60" windowWidth="19815" windowHeight="7650"/>
  </bookViews>
  <sheets>
    <sheet name="Estadísticas Marzo 2019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61" i="1" l="1"/>
  <c r="M59" i="1" s="1"/>
  <c r="M60" i="1" l="1"/>
  <c r="G300" i="1" l="1"/>
  <c r="I216" i="1"/>
  <c r="E214" i="1"/>
  <c r="E213" i="1"/>
  <c r="E212" i="1"/>
  <c r="E211" i="1"/>
  <c r="I189" i="1"/>
  <c r="J185" i="1" s="1"/>
  <c r="E187" i="1"/>
  <c r="E186" i="1"/>
  <c r="E185" i="1"/>
  <c r="E184" i="1"/>
  <c r="I160" i="1"/>
  <c r="J155" i="1" s="1"/>
  <c r="E157" i="1"/>
  <c r="E156" i="1"/>
  <c r="E155" i="1"/>
  <c r="J149" i="1"/>
  <c r="J144" i="1"/>
  <c r="J139" i="1"/>
  <c r="J134" i="1"/>
  <c r="I102" i="1"/>
  <c r="J98" i="1" s="1"/>
  <c r="M46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K23" i="1" s="1"/>
  <c r="F22" i="1"/>
  <c r="D23" i="1" s="1"/>
  <c r="J213" i="1" l="1"/>
  <c r="J215" i="1"/>
  <c r="J214" i="1"/>
  <c r="J184" i="1"/>
  <c r="J186" i="1"/>
  <c r="J97" i="1"/>
  <c r="J99" i="1"/>
  <c r="M55" i="1"/>
  <c r="M51" i="1"/>
  <c r="H23" i="1"/>
  <c r="J23" i="1"/>
  <c r="E23" i="1"/>
  <c r="M47" i="1"/>
  <c r="C23" i="1"/>
  <c r="M57" i="1"/>
  <c r="M53" i="1"/>
  <c r="M49" i="1"/>
  <c r="M45" i="1"/>
  <c r="J157" i="1"/>
  <c r="J212" i="1"/>
  <c r="I23" i="1"/>
  <c r="M56" i="1"/>
  <c r="M52" i="1"/>
  <c r="M48" i="1"/>
  <c r="M44" i="1"/>
  <c r="J100" i="1"/>
  <c r="J96" i="1"/>
  <c r="J158" i="1"/>
  <c r="J156" i="1"/>
  <c r="J187" i="1"/>
  <c r="J211" i="1"/>
  <c r="M58" i="1"/>
  <c r="M54" i="1"/>
  <c r="M50" i="1"/>
  <c r="J216" i="1" l="1"/>
  <c r="F23" i="1"/>
  <c r="J189" i="1"/>
  <c r="J160" i="1"/>
  <c r="J102" i="1"/>
  <c r="L23" i="1"/>
  <c r="M61" i="1"/>
</calcChain>
</file>

<file path=xl/sharedStrings.xml><?xml version="1.0" encoding="utf-8"?>
<sst xmlns="http://schemas.openxmlformats.org/spreadsheetml/2006/main" count="121" uniqueCount="98">
  <si>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</si>
  <si>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</si>
  <si>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</si>
  <si>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</si>
  <si>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</si>
  <si>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</si>
  <si>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</si>
  <si>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</si>
  <si>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</si>
  <si>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</si>
  <si>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</si>
  <si>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</si>
  <si>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</si>
  <si>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</si>
  <si>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</si>
  <si>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</si>
  <si>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</si>
  <si>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</si>
  <si>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</si>
  <si>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</si>
  <si>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</si>
  <si>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</si>
  <si>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</si>
  <si>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</si>
  <si>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</si>
  <si>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</si>
  <si>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</si>
  <si>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</si>
  <si>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</si>
  <si>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</si>
  <si>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</si>
  <si>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</si>
  <si>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</si>
  <si>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</si>
  <si>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</si>
  <si>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</si>
  <si>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</si>
  <si>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</si>
  <si>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</si>
  <si>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</si>
  <si>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</si>
  <si>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</si>
  <si>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</si>
  <si>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</si>
  <si>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</si>
  <si>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</si>
  <si>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</si>
  <si>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</si>
  <si>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</si>
  <si>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</si>
  <si>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</si>
  <si>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</si>
  <si>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</si>
  <si>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</si>
  <si>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</si>
  <si>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</si>
  <si>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</si>
  <si>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</si>
  <si>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</si>
  <si>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</si>
  <si>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</si>
  <si>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</si>
  <si>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</si>
  <si>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</si>
  <si>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</si>
  <si>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</si>
  <si>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</si>
  <si>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</si>
  <si>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</si>
  <si>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</si>
  <si>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</si>
  <si>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</si>
  <si>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</si>
  <si>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</si>
  <si>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</si>
  <si>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</si>
  <si>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</si>
  <si>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</si>
  <si>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</si>
  <si>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</si>
  <si>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</si>
  <si>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</si>
  <si>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</si>
  <si>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</si>
  <si>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</si>
  <si>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</si>
  <si>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</si>
  <si>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</si>
  <si>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</si>
  <si>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</si>
  <si>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</si>
  <si>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</si>
  <si>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</si>
  <si>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</si>
  <si>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</si>
  <si>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</si>
  <si>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MARZO 2019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</si>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</sst>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0" borderId="0" xfId="0" applyFont="1" applyFill="1"/>
    <xf numFmtId="0" fontId="7" fillId="7" borderId="26" xfId="0" applyFont="1" applyFill="1" applyBorder="1" applyAlignment="1">
      <alignment horizontal="center"/>
    </xf>
    <xf numFmtId="0" fontId="7" fillId="0" borderId="0" xfId="0" applyFont="1"/>
    <xf numFmtId="0" fontId="7" fillId="5" borderId="0" xfId="0" applyFont="1" applyFill="1"/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7225856"/>
        <c:axId val="47239936"/>
        <c:axId val="0"/>
      </c:bar3DChart>
      <c:catAx>
        <c:axId val="4722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47239936"/>
        <c:crosses val="autoZero"/>
        <c:auto val="1"/>
        <c:lblAlgn val="ctr"/>
        <c:lblOffset val="100"/>
        <c:noMultiLvlLbl val="0"/>
      </c:catAx>
      <c:valAx>
        <c:axId val="47239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722585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25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2019'!$F$96:$F$100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2019'!$G$96:$G$100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06E-2"/>
                  <c:y val="-4.88033934129700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73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62E-3"/>
                  <c:y val="-6.2192660835066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2019'!$H$96:$H$100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2019'!$I$96:$I$100</c:f>
              <c:numCache>
                <c:formatCode>General</c:formatCode>
                <c:ptCount val="5"/>
                <c:pt idx="0">
                  <c:v>69</c:v>
                </c:pt>
                <c:pt idx="1">
                  <c:v>499</c:v>
                </c:pt>
                <c:pt idx="2">
                  <c:v>218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626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7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2019'!$J$96:$J$100</c:f>
              <c:numCache>
                <c:formatCode>0%</c:formatCode>
                <c:ptCount val="5"/>
                <c:pt idx="0">
                  <c:v>8.7452471482889732E-2</c:v>
                </c:pt>
                <c:pt idx="1">
                  <c:v>0.63244613434727504</c:v>
                </c:pt>
                <c:pt idx="2">
                  <c:v>0.27629911280101394</c:v>
                </c:pt>
                <c:pt idx="3">
                  <c:v>0</c:v>
                </c:pt>
                <c:pt idx="4">
                  <c:v>3.8022813688212928E-3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2969344"/>
        <c:axId val="82970880"/>
        <c:axId val="0"/>
      </c:bar3DChart>
      <c:catAx>
        <c:axId val="829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970880"/>
        <c:crosses val="autoZero"/>
        <c:auto val="1"/>
        <c:lblAlgn val="ctr"/>
        <c:lblOffset val="100"/>
        <c:noMultiLvlLbl val="0"/>
      </c:catAx>
      <c:valAx>
        <c:axId val="8297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96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3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Marzo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2019'!$F$155:$F$158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Marzo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2019'!$H$155:$H$158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Marzo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2019'!$G$155:$G$158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16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2019'!$I$155:$I$158</c:f>
              <c:numCache>
                <c:formatCode>General</c:formatCode>
                <c:ptCount val="4"/>
                <c:pt idx="0">
                  <c:v>537</c:v>
                </c:pt>
                <c:pt idx="1">
                  <c:v>21</c:v>
                </c:pt>
                <c:pt idx="2">
                  <c:v>7</c:v>
                </c:pt>
                <c:pt idx="3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676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792E-3"/>
                  <c:y val="-0.43427674542064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7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2019'!$J$155:$J$158</c:f>
              <c:numCache>
                <c:formatCode>0%</c:formatCode>
                <c:ptCount val="4"/>
                <c:pt idx="0">
                  <c:v>0.68060836501901145</c:v>
                </c:pt>
                <c:pt idx="1">
                  <c:v>2.6615969581749048E-2</c:v>
                </c:pt>
                <c:pt idx="2">
                  <c:v>8.8719898605830166E-3</c:v>
                </c:pt>
                <c:pt idx="3">
                  <c:v>0.28390367553865653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016704"/>
        <c:axId val="83022592"/>
        <c:axId val="0"/>
      </c:bar3DChart>
      <c:catAx>
        <c:axId val="830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022592"/>
        <c:crosses val="autoZero"/>
        <c:auto val="1"/>
        <c:lblAlgn val="ctr"/>
        <c:lblOffset val="100"/>
        <c:noMultiLvlLbl val="0"/>
      </c:catAx>
      <c:valAx>
        <c:axId val="8302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01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Marzo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2019'!$F$211:$F$215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Marzo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2019'!$G$211:$G$215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Marzo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2019'!$H$211:$H$215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2019'!$I$211:$I$215</c:f>
              <c:numCache>
                <c:formatCode>General</c:formatCode>
                <c:ptCount val="5"/>
                <c:pt idx="0">
                  <c:v>584</c:v>
                </c:pt>
                <c:pt idx="1">
                  <c:v>136</c:v>
                </c:pt>
                <c:pt idx="2">
                  <c:v>20</c:v>
                </c:pt>
                <c:pt idx="3">
                  <c:v>49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Marzo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2019'!$J$211:$J$215</c:f>
              <c:numCache>
                <c:formatCode>0%</c:formatCode>
                <c:ptCount val="5"/>
                <c:pt idx="0">
                  <c:v>0.74017743979721162</c:v>
                </c:pt>
                <c:pt idx="1">
                  <c:v>0.17237008871989862</c:v>
                </c:pt>
                <c:pt idx="2">
                  <c:v>2.5348542458808618E-2</c:v>
                </c:pt>
                <c:pt idx="3">
                  <c:v>6.2103929024081114E-2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90868736"/>
        <c:axId val="90874624"/>
        <c:axId val="0"/>
      </c:bar3DChart>
      <c:catAx>
        <c:axId val="908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74624"/>
        <c:crosses val="autoZero"/>
        <c:auto val="1"/>
        <c:lblAlgn val="ctr"/>
        <c:lblOffset val="100"/>
        <c:noMultiLvlLbl val="0"/>
      </c:catAx>
      <c:valAx>
        <c:axId val="90874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9086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2019'!$C$22:$E$22</c:f>
              <c:numCache>
                <c:formatCode>General</c:formatCode>
                <c:ptCount val="3"/>
                <c:pt idx="0">
                  <c:v>584</c:v>
                </c:pt>
                <c:pt idx="1">
                  <c:v>157</c:v>
                </c:pt>
                <c:pt idx="2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2019'!$C$23:$E$23</c:f>
              <c:numCache>
                <c:formatCode>0%</c:formatCode>
                <c:ptCount val="3"/>
                <c:pt idx="0">
                  <c:v>0.74017743979721162</c:v>
                </c:pt>
                <c:pt idx="1">
                  <c:v>0.19898605830164764</c:v>
                </c:pt>
                <c:pt idx="2">
                  <c:v>6.0836501901140684E-2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1179648"/>
        <c:axId val="91189632"/>
        <c:axId val="0"/>
      </c:bar3DChart>
      <c:catAx>
        <c:axId val="9117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189632"/>
        <c:crosses val="autoZero"/>
        <c:auto val="1"/>
        <c:lblAlgn val="ctr"/>
        <c:lblOffset val="100"/>
        <c:noMultiLvlLbl val="0"/>
      </c:catAx>
      <c:valAx>
        <c:axId val="9118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1796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06E-2"/>
          <c:y val="0.1881416151203361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2019'!$H$22:$K$22</c:f>
              <c:numCache>
                <c:formatCode>General</c:formatCode>
                <c:ptCount val="4"/>
                <c:pt idx="0">
                  <c:v>429</c:v>
                </c:pt>
                <c:pt idx="1">
                  <c:v>260</c:v>
                </c:pt>
                <c:pt idx="2">
                  <c:v>21</c:v>
                </c:pt>
                <c:pt idx="3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2019'!$H$23:$K$23</c:f>
              <c:numCache>
                <c:formatCode>0%</c:formatCode>
                <c:ptCount val="4"/>
                <c:pt idx="0">
                  <c:v>0.54372623574144485</c:v>
                </c:pt>
                <c:pt idx="1">
                  <c:v>0.32953105196451205</c:v>
                </c:pt>
                <c:pt idx="2">
                  <c:v>2.6615969581749048E-2</c:v>
                </c:pt>
                <c:pt idx="3">
                  <c:v>0.10012674271229405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1231744"/>
        <c:axId val="91233280"/>
        <c:axId val="0"/>
      </c:bar3DChart>
      <c:catAx>
        <c:axId val="9123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33280"/>
        <c:crosses val="autoZero"/>
        <c:auto val="1"/>
        <c:lblAlgn val="ctr"/>
        <c:lblOffset val="100"/>
        <c:noMultiLvlLbl val="0"/>
      </c:catAx>
      <c:valAx>
        <c:axId val="912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317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2019'!$F$184:$F$187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2019'!$G$184:$G$187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2019'!$H$184:$H$187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2019'!$I$184:$I$187</c:f>
              <c:numCache>
                <c:formatCode>General</c:formatCode>
                <c:ptCount val="4"/>
                <c:pt idx="0">
                  <c:v>506</c:v>
                </c:pt>
                <c:pt idx="1">
                  <c:v>276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2019'!$J$184:$J$187</c:f>
              <c:numCache>
                <c:formatCode>0%</c:formatCode>
                <c:ptCount val="4"/>
                <c:pt idx="0">
                  <c:v>0.64131812420785805</c:v>
                </c:pt>
                <c:pt idx="1">
                  <c:v>0.34980988593155893</c:v>
                </c:pt>
                <c:pt idx="2">
                  <c:v>6.3371356147021544E-3</c:v>
                </c:pt>
                <c:pt idx="3">
                  <c:v>2.5348542458808617E-3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90909312"/>
        <c:axId val="90927488"/>
        <c:axId val="0"/>
      </c:bar3DChart>
      <c:catAx>
        <c:axId val="9090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27488"/>
        <c:crosses val="autoZero"/>
        <c:auto val="1"/>
        <c:lblAlgn val="ctr"/>
        <c:lblOffset val="100"/>
        <c:noMultiLvlLbl val="0"/>
      </c:catAx>
      <c:valAx>
        <c:axId val="90927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090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Marzo 2019'!$F$238:$F$299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Marzo 2019'!$G$238:$G$299</c:f>
              <c:numCache>
                <c:formatCode>General</c:formatCode>
                <c:ptCount val="62"/>
                <c:pt idx="0">
                  <c:v>2</c:v>
                </c:pt>
                <c:pt idx="1">
                  <c:v>33</c:v>
                </c:pt>
                <c:pt idx="2">
                  <c:v>1</c:v>
                </c:pt>
                <c:pt idx="3">
                  <c:v>0</c:v>
                </c:pt>
                <c:pt idx="4">
                  <c:v>16</c:v>
                </c:pt>
                <c:pt idx="5">
                  <c:v>1</c:v>
                </c:pt>
                <c:pt idx="6">
                  <c:v>0</c:v>
                </c:pt>
                <c:pt idx="7">
                  <c:v>9</c:v>
                </c:pt>
                <c:pt idx="8">
                  <c:v>53</c:v>
                </c:pt>
                <c:pt idx="9">
                  <c:v>8</c:v>
                </c:pt>
                <c:pt idx="10">
                  <c:v>51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11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57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13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139</c:v>
                </c:pt>
                <c:pt idx="34">
                  <c:v>35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139</c:v>
                </c:pt>
                <c:pt idx="39">
                  <c:v>238</c:v>
                </c:pt>
                <c:pt idx="40">
                  <c:v>136</c:v>
                </c:pt>
                <c:pt idx="41">
                  <c:v>22</c:v>
                </c:pt>
                <c:pt idx="42">
                  <c:v>4</c:v>
                </c:pt>
                <c:pt idx="43">
                  <c:v>28</c:v>
                </c:pt>
                <c:pt idx="44">
                  <c:v>0</c:v>
                </c:pt>
                <c:pt idx="45">
                  <c:v>2</c:v>
                </c:pt>
                <c:pt idx="46">
                  <c:v>18</c:v>
                </c:pt>
                <c:pt idx="47">
                  <c:v>2</c:v>
                </c:pt>
                <c:pt idx="48">
                  <c:v>47</c:v>
                </c:pt>
                <c:pt idx="49">
                  <c:v>0</c:v>
                </c:pt>
                <c:pt idx="50">
                  <c:v>7</c:v>
                </c:pt>
                <c:pt idx="51">
                  <c:v>2</c:v>
                </c:pt>
                <c:pt idx="52">
                  <c:v>11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3</c:v>
                </c:pt>
                <c:pt idx="57">
                  <c:v>52</c:v>
                </c:pt>
                <c:pt idx="58">
                  <c:v>183</c:v>
                </c:pt>
                <c:pt idx="59">
                  <c:v>20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0958848"/>
        <c:axId val="90960640"/>
        <c:axId val="0"/>
      </c:bar3DChart>
      <c:catAx>
        <c:axId val="909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90960640"/>
        <c:crosses val="autoZero"/>
        <c:auto val="1"/>
        <c:lblAlgn val="ctr"/>
        <c:lblOffset val="100"/>
        <c:noMultiLvlLbl val="0"/>
      </c:catAx>
      <c:valAx>
        <c:axId val="9096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095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Marzo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2019'!$F$44:$F$60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Marzo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2019'!$G$44:$G$60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Marzo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2019'!$H$44:$H$60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Marzo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2019'!$I$44:$I$60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2019'!$J$44:$J$60</c:f>
              <c:numCache>
                <c:formatCode>General</c:formatCode>
                <c:ptCount val="17"/>
                <c:pt idx="0">
                  <c:v>21</c:v>
                </c:pt>
                <c:pt idx="1">
                  <c:v>0</c:v>
                </c:pt>
                <c:pt idx="2">
                  <c:v>29</c:v>
                </c:pt>
                <c:pt idx="3">
                  <c:v>98</c:v>
                </c:pt>
                <c:pt idx="4">
                  <c:v>0</c:v>
                </c:pt>
                <c:pt idx="5">
                  <c:v>318</c:v>
                </c:pt>
                <c:pt idx="6">
                  <c:v>154</c:v>
                </c:pt>
                <c:pt idx="7">
                  <c:v>0</c:v>
                </c:pt>
                <c:pt idx="8">
                  <c:v>37</c:v>
                </c:pt>
                <c:pt idx="9">
                  <c:v>0</c:v>
                </c:pt>
                <c:pt idx="10">
                  <c:v>122</c:v>
                </c:pt>
                <c:pt idx="11">
                  <c:v>8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Marzo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2019'!$K$44:$K$60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90304"/>
        <c:axId val="91096192"/>
        <c:axId val="0"/>
      </c:bar3DChart>
      <c:catAx>
        <c:axId val="910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096192"/>
        <c:crosses val="autoZero"/>
        <c:auto val="1"/>
        <c:lblAlgn val="ctr"/>
        <c:lblOffset val="100"/>
        <c:noMultiLvlLbl val="0"/>
      </c:catAx>
      <c:valAx>
        <c:axId val="9109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09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67"/>
  <sheetViews>
    <sheetView tabSelected="1" zoomScale="70" zoomScaleNormal="70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30" t="s">
        <v>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1"/>
      <c r="Q13" s="4"/>
    </row>
    <row r="14" spans="1:17" ht="43.5" customHeight="1" thickBot="1" x14ac:dyDescent="0.3">
      <c r="A14" s="4"/>
      <c r="B14" s="132" t="s">
        <v>96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63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 x14ac:dyDescent="0.3">
      <c r="A20" s="4"/>
      <c r="B20" s="5"/>
      <c r="C20" s="103" t="s">
        <v>1</v>
      </c>
      <c r="D20" s="104"/>
      <c r="E20" s="104"/>
      <c r="F20" s="105"/>
      <c r="G20" s="64"/>
      <c r="H20" s="103" t="s">
        <v>2</v>
      </c>
      <c r="I20" s="104"/>
      <c r="J20" s="104"/>
      <c r="K20" s="104"/>
      <c r="L20" s="105"/>
      <c r="M20" s="64"/>
      <c r="N20" s="64"/>
      <c r="O20" s="64"/>
      <c r="P20" s="5"/>
      <c r="Q20" s="4"/>
      <c r="R20" s="2"/>
    </row>
    <row r="21" spans="1:18" s="3" customFormat="1" ht="16.5" thickBot="1" x14ac:dyDescent="0.3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 x14ac:dyDescent="0.3">
      <c r="A22" s="4"/>
      <c r="B22" s="5"/>
      <c r="C22" s="8">
        <v>584</v>
      </c>
      <c r="D22" s="14">
        <v>157</v>
      </c>
      <c r="E22" s="14">
        <v>48</v>
      </c>
      <c r="F22" s="8">
        <f>SUM(C22:E22)</f>
        <v>789</v>
      </c>
      <c r="G22" s="5"/>
      <c r="H22" s="8">
        <v>429</v>
      </c>
      <c r="I22" s="8">
        <v>260</v>
      </c>
      <c r="J22" s="8">
        <v>21</v>
      </c>
      <c r="K22" s="8">
        <v>79</v>
      </c>
      <c r="L22" s="8">
        <f>SUM(H22:K22)</f>
        <v>789</v>
      </c>
      <c r="M22" s="5"/>
      <c r="N22" s="5"/>
      <c r="O22" s="15"/>
      <c r="P22" s="4"/>
      <c r="Q22" s="4"/>
    </row>
    <row r="23" spans="1:18" ht="16.5" thickBot="1" x14ac:dyDescent="0.3">
      <c r="A23" s="4"/>
      <c r="B23" s="5"/>
      <c r="C23" s="16">
        <f>+C22/F22</f>
        <v>0.74017743979721162</v>
      </c>
      <c r="D23" s="17">
        <f>+D22/F22</f>
        <v>0.19898605830164764</v>
      </c>
      <c r="E23" s="18">
        <f>+E22/F22</f>
        <v>6.0836501901140684E-2</v>
      </c>
      <c r="F23" s="68">
        <f>SUM(C23:E23)</f>
        <v>0.99999999999999989</v>
      </c>
      <c r="G23" s="5"/>
      <c r="H23" s="16">
        <f>+H22/L22</f>
        <v>0.54372623574144485</v>
      </c>
      <c r="I23" s="16">
        <f>+I22/L22</f>
        <v>0.32953105196451205</v>
      </c>
      <c r="J23" s="16">
        <f>J22/L22</f>
        <v>2.6615969581749048E-2</v>
      </c>
      <c r="K23" s="16">
        <f>+K22/L22</f>
        <v>0.10012674271229405</v>
      </c>
      <c r="L23" s="68">
        <f>SUM(H23:K23)</f>
        <v>1</v>
      </c>
      <c r="M23" s="5"/>
      <c r="N23" s="5"/>
      <c r="O23" s="15"/>
      <c r="P23" s="4"/>
      <c r="Q23" s="4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 x14ac:dyDescent="0.3">
      <c r="A43" s="4"/>
      <c r="B43" s="5"/>
      <c r="C43" s="93"/>
      <c r="D43" s="134" t="s">
        <v>11</v>
      </c>
      <c r="E43" s="134"/>
      <c r="F43" s="134"/>
      <c r="G43" s="134"/>
      <c r="H43" s="134"/>
      <c r="I43" s="134"/>
      <c r="J43" s="134"/>
      <c r="K43" s="134"/>
      <c r="L43" s="134"/>
      <c r="M43" s="134"/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35">
        <v>21</v>
      </c>
      <c r="K44" s="136"/>
      <c r="L44" s="137"/>
      <c r="M44" s="16">
        <f>+$J44/$J61</f>
        <v>2.6615969581749048E-2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35">
        <v>0</v>
      </c>
      <c r="K45" s="136"/>
      <c r="L45" s="137"/>
      <c r="M45" s="16">
        <f>+$J45/$J61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35">
        <v>29</v>
      </c>
      <c r="K46" s="136"/>
      <c r="L46" s="137"/>
      <c r="M46" s="16">
        <f>+$J46/$J61</f>
        <v>3.6755386565272496E-2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35">
        <v>98</v>
      </c>
      <c r="K47" s="136"/>
      <c r="L47" s="137"/>
      <c r="M47" s="16">
        <f>+$J47/$J61</f>
        <v>0.12420785804816223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35">
        <v>0</v>
      </c>
      <c r="K48" s="136"/>
      <c r="L48" s="137"/>
      <c r="M48" s="16">
        <f>+$J48/$J61</f>
        <v>0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35">
        <v>318</v>
      </c>
      <c r="K49" s="136"/>
      <c r="L49" s="137"/>
      <c r="M49" s="16">
        <f>+$J49/J61</f>
        <v>0.40304182509505704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35">
        <v>154</v>
      </c>
      <c r="K50" s="136"/>
      <c r="L50" s="137"/>
      <c r="M50" s="16">
        <f>+$J50/J61</f>
        <v>0.19518377693282637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35">
        <v>0</v>
      </c>
      <c r="K51" s="136"/>
      <c r="L51" s="137"/>
      <c r="M51" s="16">
        <f>+$J51/J61</f>
        <v>0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35">
        <v>37</v>
      </c>
      <c r="K52" s="136"/>
      <c r="L52" s="137"/>
      <c r="M52" s="16">
        <f>+$J52/J61</f>
        <v>4.6894803548795945E-2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35">
        <v>0</v>
      </c>
      <c r="K53" s="136"/>
      <c r="L53" s="137"/>
      <c r="M53" s="16">
        <f>+J53/J61</f>
        <v>0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35">
        <v>122</v>
      </c>
      <c r="K54" s="136"/>
      <c r="L54" s="137"/>
      <c r="M54" s="16">
        <f>+$J54/J61</f>
        <v>0.15462610899873258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35">
        <v>8</v>
      </c>
      <c r="K55" s="136"/>
      <c r="L55" s="137"/>
      <c r="M55" s="16">
        <f>+$J55/J61</f>
        <v>1.0139416983523447E-2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35">
        <v>0</v>
      </c>
      <c r="K56" s="136"/>
      <c r="L56" s="137"/>
      <c r="M56" s="16">
        <f>+$J56/J61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35">
        <v>1</v>
      </c>
      <c r="K57" s="136"/>
      <c r="L57" s="137"/>
      <c r="M57" s="16">
        <f>+$J57/J61</f>
        <v>1.2674271229404308E-3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35">
        <v>1</v>
      </c>
      <c r="K58" s="136"/>
      <c r="L58" s="137"/>
      <c r="M58" s="16">
        <f>+$J58/J61</f>
        <v>1.2674271229404308E-3</v>
      </c>
      <c r="N58" s="5"/>
      <c r="O58" s="5"/>
      <c r="P58" s="5"/>
      <c r="Q58" s="4"/>
    </row>
    <row r="59" spans="1:17" ht="16.5" thickBot="1" x14ac:dyDescent="0.3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35">
        <v>0</v>
      </c>
      <c r="K59" s="136"/>
      <c r="L59" s="137"/>
      <c r="M59" s="16">
        <f>+$J59/J61</f>
        <v>0</v>
      </c>
      <c r="N59" s="5"/>
      <c r="O59" s="5"/>
      <c r="P59" s="5"/>
      <c r="Q59" s="4"/>
    </row>
    <row r="60" spans="1:17" s="6" customFormat="1" ht="16.5" thickBot="1" x14ac:dyDescent="0.3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8">
        <v>0</v>
      </c>
      <c r="K60" s="139"/>
      <c r="L60" s="140"/>
      <c r="M60" s="82">
        <f>+$J60/J61</f>
        <v>0</v>
      </c>
      <c r="N60" s="5"/>
      <c r="O60" s="5"/>
      <c r="P60" s="5"/>
      <c r="Q60" s="4"/>
    </row>
    <row r="61" spans="1:17" ht="16.5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109">
        <f>SUM(J44:J60)</f>
        <v>789</v>
      </c>
      <c r="K61" s="110"/>
      <c r="L61" s="111"/>
      <c r="M61" s="79">
        <f>SUM(M44:M60)</f>
        <v>1</v>
      </c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 x14ac:dyDescent="0.3">
      <c r="A95" s="4"/>
      <c r="B95" s="5"/>
      <c r="C95" s="5"/>
      <c r="D95" s="112" t="s">
        <v>12</v>
      </c>
      <c r="E95" s="113"/>
      <c r="F95" s="113"/>
      <c r="G95" s="113"/>
      <c r="H95" s="113"/>
      <c r="I95" s="113"/>
      <c r="J95" s="114"/>
      <c r="K95" s="69"/>
      <c r="L95" s="69"/>
      <c r="M95" s="5"/>
      <c r="N95" s="5"/>
      <c r="O95" s="5"/>
      <c r="P95" s="5"/>
      <c r="Q95" s="4"/>
    </row>
    <row r="96" spans="1:17" ht="15.75" customHeight="1" thickBot="1" x14ac:dyDescent="0.3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69</v>
      </c>
      <c r="J96" s="29">
        <f>+I96/I102</f>
        <v>8.7452471482889732E-2</v>
      </c>
      <c r="K96" s="30"/>
      <c r="L96" s="30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499</v>
      </c>
      <c r="J97" s="29">
        <f>I97/I102</f>
        <v>0.63244613434727504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218</v>
      </c>
      <c r="J98" s="29">
        <f>+I98/I102</f>
        <v>0.27629911280101394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0</v>
      </c>
      <c r="J99" s="29">
        <f>I99/I102</f>
        <v>0</v>
      </c>
      <c r="K99" s="30"/>
      <c r="L99" s="30"/>
      <c r="M99" s="6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3</v>
      </c>
      <c r="J100" s="36">
        <f>+I100/I102</f>
        <v>3.8022813688212928E-3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789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 x14ac:dyDescent="0.25">
      <c r="A105" s="4"/>
      <c r="B105" s="5"/>
      <c r="C105" s="5"/>
      <c r="D105" s="115"/>
      <c r="E105" s="115"/>
      <c r="F105" s="115"/>
      <c r="G105" s="115"/>
      <c r="H105" s="115"/>
      <c r="I105" s="115"/>
      <c r="J105" s="115"/>
      <c r="K105" s="69"/>
      <c r="L105" s="69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03" t="s">
        <v>14</v>
      </c>
      <c r="F132" s="104"/>
      <c r="G132" s="104"/>
      <c r="H132" s="104"/>
      <c r="I132" s="104"/>
      <c r="J132" s="105"/>
      <c r="K132" s="69"/>
      <c r="L132" s="69"/>
      <c r="M132" s="5"/>
      <c r="N132" s="5"/>
      <c r="O132" s="5"/>
      <c r="P132" s="5"/>
      <c r="Q132" s="4"/>
    </row>
    <row r="133" spans="1:17" ht="16.5" thickBot="1" x14ac:dyDescent="0.3">
      <c r="A133" s="4"/>
      <c r="B133" s="5"/>
      <c r="C133" s="5"/>
      <c r="D133" s="5"/>
      <c r="E133" s="97" t="s">
        <v>15</v>
      </c>
      <c r="F133" s="98"/>
      <c r="G133" s="98"/>
      <c r="H133" s="98"/>
      <c r="I133" s="99"/>
      <c r="J133" s="37">
        <v>1676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 x14ac:dyDescent="0.3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1676</v>
      </c>
      <c r="K134" s="38"/>
      <c r="L134" s="38"/>
      <c r="M134" s="5"/>
      <c r="N134" s="5"/>
      <c r="O134" s="5"/>
      <c r="P134" s="5"/>
      <c r="Q134" s="4"/>
    </row>
    <row r="135" spans="1:17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03" t="s">
        <v>16</v>
      </c>
      <c r="F137" s="104"/>
      <c r="G137" s="104"/>
      <c r="H137" s="104"/>
      <c r="I137" s="104"/>
      <c r="J137" s="105"/>
      <c r="K137" s="69"/>
      <c r="L137" s="69"/>
      <c r="M137" s="5"/>
      <c r="N137" s="5"/>
      <c r="O137" s="5"/>
      <c r="P137" s="5"/>
      <c r="Q137" s="4"/>
    </row>
    <row r="138" spans="1:17" ht="16.5" thickBot="1" x14ac:dyDescent="0.3">
      <c r="A138" s="4"/>
      <c r="B138" s="5"/>
      <c r="C138" s="5"/>
      <c r="D138" s="5"/>
      <c r="E138" s="97" t="s">
        <v>17</v>
      </c>
      <c r="F138" s="98"/>
      <c r="G138" s="98"/>
      <c r="H138" s="98"/>
      <c r="I138" s="99"/>
      <c r="J138" s="39">
        <v>629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 x14ac:dyDescent="0.3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629</v>
      </c>
      <c r="K139" s="38"/>
      <c r="L139" s="38"/>
      <c r="M139" s="5"/>
      <c r="N139" s="5"/>
      <c r="O139" s="5"/>
      <c r="P139" s="5"/>
      <c r="Q139" s="4"/>
    </row>
    <row r="140" spans="1:17" ht="15.75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93"/>
      <c r="E142" s="100" t="s">
        <v>18</v>
      </c>
      <c r="F142" s="101"/>
      <c r="G142" s="101"/>
      <c r="H142" s="101"/>
      <c r="I142" s="101"/>
      <c r="J142" s="102"/>
      <c r="K142" s="74"/>
      <c r="L142" s="74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97" t="s">
        <v>19</v>
      </c>
      <c r="F143" s="98"/>
      <c r="G143" s="98"/>
      <c r="H143" s="98"/>
      <c r="I143" s="99"/>
      <c r="J143" s="39">
        <v>8</v>
      </c>
      <c r="K143" s="40"/>
      <c r="L143" s="40"/>
      <c r="M143" s="5"/>
      <c r="N143" s="5"/>
      <c r="O143" s="5"/>
      <c r="P143" s="5"/>
      <c r="Q143" s="4"/>
    </row>
    <row r="144" spans="1:17" ht="16.5" thickBot="1" x14ac:dyDescent="0.3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8</v>
      </c>
      <c r="K144" s="38"/>
      <c r="L144" s="38"/>
      <c r="M144" s="5"/>
      <c r="N144" s="5"/>
      <c r="O144" s="5"/>
      <c r="P144" s="5"/>
      <c r="Q144" s="4"/>
    </row>
    <row r="145" spans="1:17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00" t="s">
        <v>20</v>
      </c>
      <c r="F147" s="101"/>
      <c r="G147" s="101"/>
      <c r="H147" s="101"/>
      <c r="I147" s="101"/>
      <c r="J147" s="102"/>
      <c r="K147" s="74"/>
      <c r="L147" s="74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97" t="s">
        <v>20</v>
      </c>
      <c r="F148" s="98"/>
      <c r="G148" s="98"/>
      <c r="H148" s="98"/>
      <c r="I148" s="99"/>
      <c r="J148" s="39">
        <v>12</v>
      </c>
      <c r="K148" s="40"/>
      <c r="L148" s="40"/>
      <c r="M148" s="5"/>
      <c r="N148" s="5"/>
      <c r="O148" s="5"/>
      <c r="P148" s="5"/>
      <c r="Q148" s="4"/>
    </row>
    <row r="149" spans="1:17" ht="16.5" thickBot="1" x14ac:dyDescent="0.3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12</v>
      </c>
      <c r="K149" s="38"/>
      <c r="L149" s="38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103" t="s">
        <v>21</v>
      </c>
      <c r="E154" s="104"/>
      <c r="F154" s="104"/>
      <c r="G154" s="104"/>
      <c r="H154" s="104"/>
      <c r="I154" s="104"/>
      <c r="J154" s="105"/>
      <c r="K154" s="69"/>
      <c r="L154" s="69"/>
      <c r="M154" s="5"/>
      <c r="N154" s="5"/>
      <c r="O154" s="5"/>
      <c r="P154" s="5"/>
      <c r="Q154" s="4"/>
    </row>
    <row r="155" spans="1:17" ht="16.5" thickBot="1" x14ac:dyDescent="0.3">
      <c r="A155" s="4"/>
      <c r="B155" s="5"/>
      <c r="C155" s="5"/>
      <c r="D155" s="41">
        <v>1</v>
      </c>
      <c r="E155" s="106" t="str">
        <f>+'[1]ACUM-MAYO'!A162</f>
        <v>ORDINARIA</v>
      </c>
      <c r="F155" s="107"/>
      <c r="G155" s="107"/>
      <c r="H155" s="108"/>
      <c r="I155" s="33">
        <v>537</v>
      </c>
      <c r="J155" s="42">
        <f>I155/I160</f>
        <v>0.68060836501901145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 x14ac:dyDescent="0.3">
      <c r="A156" s="4"/>
      <c r="B156" s="5"/>
      <c r="C156" s="5"/>
      <c r="D156" s="41">
        <v>2</v>
      </c>
      <c r="E156" s="106" t="str">
        <f>+'[1]ACUM-MAYO'!A163</f>
        <v>FUNDAMENTAL</v>
      </c>
      <c r="F156" s="107"/>
      <c r="G156" s="107"/>
      <c r="H156" s="108"/>
      <c r="I156" s="33">
        <v>21</v>
      </c>
      <c r="J156" s="44">
        <f>I156/I160</f>
        <v>2.6615969581749048E-2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5">
        <v>4</v>
      </c>
      <c r="E157" s="106" t="str">
        <f>+'[1]ACUM-MAYO'!A165</f>
        <v>RESERVADA</v>
      </c>
      <c r="F157" s="107"/>
      <c r="G157" s="107"/>
      <c r="H157" s="108"/>
      <c r="I157" s="33">
        <v>7</v>
      </c>
      <c r="J157" s="44">
        <f>I157/I160</f>
        <v>8.8719898605830166E-3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41">
        <v>3</v>
      </c>
      <c r="E158" s="106" t="s">
        <v>85</v>
      </c>
      <c r="F158" s="107"/>
      <c r="G158" s="107"/>
      <c r="H158" s="108"/>
      <c r="I158" s="33">
        <v>224</v>
      </c>
      <c r="J158" s="46">
        <f>I158/I160</f>
        <v>0.28390367553865653</v>
      </c>
      <c r="K158" s="43"/>
      <c r="L158" s="43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 x14ac:dyDescent="0.3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789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 x14ac:dyDescent="0.2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 x14ac:dyDescent="0.2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103" t="s">
        <v>22</v>
      </c>
      <c r="E183" s="104"/>
      <c r="F183" s="104"/>
      <c r="G183" s="104"/>
      <c r="H183" s="104"/>
      <c r="I183" s="104"/>
      <c r="J183" s="105"/>
      <c r="K183" s="69"/>
      <c r="L183" s="69"/>
      <c r="M183" s="5"/>
      <c r="N183" s="5"/>
      <c r="O183" s="5"/>
      <c r="P183" s="5"/>
      <c r="Q183" s="4"/>
    </row>
    <row r="184" spans="1:17" ht="16.5" thickBot="1" x14ac:dyDescent="0.3">
      <c r="A184" s="4"/>
      <c r="B184" s="5"/>
      <c r="C184" s="5"/>
      <c r="D184" s="41">
        <v>1</v>
      </c>
      <c r="E184" s="106" t="str">
        <f>+'[1]ACUM-MAYO'!A173</f>
        <v>ECONOMICA ADMINISTRATIVA</v>
      </c>
      <c r="F184" s="107"/>
      <c r="G184" s="107"/>
      <c r="H184" s="108"/>
      <c r="I184" s="33">
        <v>506</v>
      </c>
      <c r="J184" s="29">
        <f>I184/I189</f>
        <v>0.64131812420785805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 x14ac:dyDescent="0.3">
      <c r="A185" s="4"/>
      <c r="B185" s="5"/>
      <c r="C185" s="5"/>
      <c r="D185" s="41">
        <v>2</v>
      </c>
      <c r="E185" s="106" t="str">
        <f>+'[1]ACUM-MAYO'!A174</f>
        <v>TRAMITE</v>
      </c>
      <c r="F185" s="107"/>
      <c r="G185" s="107"/>
      <c r="H185" s="108"/>
      <c r="I185" s="33">
        <v>276</v>
      </c>
      <c r="J185" s="49">
        <f>I185/I189</f>
        <v>0.34980988593155893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 x14ac:dyDescent="0.3">
      <c r="A186" s="4"/>
      <c r="B186" s="5"/>
      <c r="C186" s="5"/>
      <c r="D186" s="41">
        <v>3</v>
      </c>
      <c r="E186" s="106" t="str">
        <f>+'[1]ACUM-MAYO'!A175</f>
        <v>SERV. PUB.</v>
      </c>
      <c r="F186" s="107"/>
      <c r="G186" s="107"/>
      <c r="H186" s="108"/>
      <c r="I186" s="33">
        <v>5</v>
      </c>
      <c r="J186" s="49">
        <f>I186/I189</f>
        <v>6.3371356147021544E-3</v>
      </c>
      <c r="K186" s="30"/>
      <c r="L186" s="30"/>
      <c r="M186" s="5"/>
      <c r="N186" s="5"/>
      <c r="O186" s="5"/>
      <c r="P186" s="5"/>
      <c r="Q186" s="4"/>
    </row>
    <row r="187" spans="1:17" ht="16.5" thickBot="1" x14ac:dyDescent="0.3">
      <c r="A187" s="4"/>
      <c r="B187" s="5"/>
      <c r="C187" s="5"/>
      <c r="D187" s="41">
        <v>4</v>
      </c>
      <c r="E187" s="106" t="str">
        <f>+'[1]ACUM-MAYO'!A176</f>
        <v>LEGAL</v>
      </c>
      <c r="F187" s="107"/>
      <c r="G187" s="107"/>
      <c r="H187" s="108"/>
      <c r="I187" s="33">
        <v>2</v>
      </c>
      <c r="J187" s="50">
        <f>I187/I189</f>
        <v>2.5348542458808617E-3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 x14ac:dyDescent="0.3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 x14ac:dyDescent="0.3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789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 x14ac:dyDescent="0.3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 x14ac:dyDescent="0.3">
      <c r="A210" s="4"/>
      <c r="B210" s="5"/>
      <c r="C210" s="93"/>
      <c r="D210" s="103" t="s">
        <v>23</v>
      </c>
      <c r="E210" s="104"/>
      <c r="F210" s="104"/>
      <c r="G210" s="104"/>
      <c r="H210" s="104"/>
      <c r="I210" s="104"/>
      <c r="J210" s="105"/>
      <c r="K210" s="69"/>
      <c r="L210" s="69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584</v>
      </c>
      <c r="J211" s="87">
        <f>I211/I216</f>
        <v>0.74017743979721162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 x14ac:dyDescent="0.3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136</v>
      </c>
      <c r="J212" s="87">
        <f>I212/I216</f>
        <v>0.17237008871989862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 x14ac:dyDescent="0.3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20</v>
      </c>
      <c r="J213" s="87">
        <f>I213/I216</f>
        <v>2.5348542458808618E-2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 x14ac:dyDescent="0.3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49</v>
      </c>
      <c r="J214" s="88">
        <f>I214/I216</f>
        <v>6.2103929024081114E-2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789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 x14ac:dyDescent="0.3">
      <c r="A237" s="4"/>
      <c r="B237" s="5"/>
      <c r="C237" s="93"/>
      <c r="D237" s="141" t="s">
        <v>24</v>
      </c>
      <c r="E237" s="142"/>
      <c r="F237" s="142"/>
      <c r="G237" s="143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 x14ac:dyDescent="0.3">
      <c r="A238" s="4"/>
      <c r="B238" s="5"/>
      <c r="C238" s="5"/>
      <c r="D238" s="57">
        <v>1</v>
      </c>
      <c r="E238" s="118" t="s">
        <v>26</v>
      </c>
      <c r="F238" s="119"/>
      <c r="G238" s="90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 x14ac:dyDescent="0.3">
      <c r="A239" s="4"/>
      <c r="B239" s="5"/>
      <c r="C239" s="58"/>
      <c r="D239" s="8">
        <v>2</v>
      </c>
      <c r="E239" s="116" t="s">
        <v>27</v>
      </c>
      <c r="F239" s="117"/>
      <c r="G239" s="91">
        <v>33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 x14ac:dyDescent="0.3">
      <c r="A240" s="4"/>
      <c r="B240" s="5"/>
      <c r="C240" s="59"/>
      <c r="D240" s="8">
        <v>3</v>
      </c>
      <c r="E240" s="116" t="s">
        <v>29</v>
      </c>
      <c r="F240" s="117"/>
      <c r="G240" s="91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 x14ac:dyDescent="0.3">
      <c r="A241" s="4"/>
      <c r="B241" s="5"/>
      <c r="C241" s="59"/>
      <c r="D241" s="8">
        <v>4</v>
      </c>
      <c r="E241" s="116" t="s">
        <v>38</v>
      </c>
      <c r="F241" s="117"/>
      <c r="G241" s="91" t="s">
        <v>97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 x14ac:dyDescent="0.3">
      <c r="A242" s="4"/>
      <c r="B242" s="5"/>
      <c r="C242" s="59"/>
      <c r="D242" s="8">
        <v>5</v>
      </c>
      <c r="E242" s="116" t="s">
        <v>61</v>
      </c>
      <c r="F242" s="117"/>
      <c r="G242" s="91">
        <v>16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 x14ac:dyDescent="0.3">
      <c r="A243" s="4"/>
      <c r="B243" s="5"/>
      <c r="C243" s="59"/>
      <c r="D243" s="8">
        <v>6</v>
      </c>
      <c r="E243" s="116" t="s">
        <v>66</v>
      </c>
      <c r="F243" s="117"/>
      <c r="G243" s="91">
        <v>1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 x14ac:dyDescent="0.3">
      <c r="A244" s="4"/>
      <c r="B244" s="5"/>
      <c r="C244" s="59"/>
      <c r="D244" s="8">
        <v>7</v>
      </c>
      <c r="E244" s="116" t="s">
        <v>86</v>
      </c>
      <c r="F244" s="117"/>
      <c r="G244" s="91" t="s">
        <v>97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 x14ac:dyDescent="0.3">
      <c r="A245" s="4"/>
      <c r="B245" s="5"/>
      <c r="C245" s="59"/>
      <c r="D245" s="8">
        <v>8</v>
      </c>
      <c r="E245" s="116" t="s">
        <v>88</v>
      </c>
      <c r="F245" s="117"/>
      <c r="G245" s="91">
        <v>9</v>
      </c>
      <c r="H245" s="5"/>
      <c r="I245" s="144"/>
      <c r="J245" s="144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 x14ac:dyDescent="0.3">
      <c r="A246" s="4"/>
      <c r="B246" s="5"/>
      <c r="C246" s="59"/>
      <c r="D246" s="8">
        <v>9</v>
      </c>
      <c r="E246" s="116" t="s">
        <v>28</v>
      </c>
      <c r="F246" s="117"/>
      <c r="G246" s="91">
        <v>53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 x14ac:dyDescent="0.3">
      <c r="A247" s="4"/>
      <c r="B247" s="5"/>
      <c r="C247" s="59"/>
      <c r="D247" s="8">
        <v>10</v>
      </c>
      <c r="E247" s="116" t="s">
        <v>30</v>
      </c>
      <c r="F247" s="117"/>
      <c r="G247" s="91">
        <v>8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 x14ac:dyDescent="0.3">
      <c r="A248" s="4"/>
      <c r="B248" s="5"/>
      <c r="C248" s="59"/>
      <c r="D248" s="8">
        <v>11</v>
      </c>
      <c r="E248" s="116" t="s">
        <v>31</v>
      </c>
      <c r="F248" s="117"/>
      <c r="G248" s="91">
        <v>51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 x14ac:dyDescent="0.3">
      <c r="A249" s="4"/>
      <c r="B249" s="5"/>
      <c r="C249" s="59"/>
      <c r="D249" s="8">
        <v>12</v>
      </c>
      <c r="E249" s="116" t="s">
        <v>35</v>
      </c>
      <c r="F249" s="117"/>
      <c r="G249" s="91">
        <v>5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 x14ac:dyDescent="0.3">
      <c r="A250" s="4"/>
      <c r="B250" s="5"/>
      <c r="C250" s="59"/>
      <c r="D250" s="8">
        <v>13</v>
      </c>
      <c r="E250" s="116" t="s">
        <v>37</v>
      </c>
      <c r="F250" s="117"/>
      <c r="G250" s="91">
        <v>3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 x14ac:dyDescent="0.3">
      <c r="A251" s="4"/>
      <c r="B251" s="5"/>
      <c r="C251" s="59"/>
      <c r="D251" s="8">
        <v>14</v>
      </c>
      <c r="E251" s="116" t="s">
        <v>40</v>
      </c>
      <c r="F251" s="117"/>
      <c r="G251" s="91">
        <v>3</v>
      </c>
      <c r="H251" s="5"/>
      <c r="I251" s="96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 x14ac:dyDescent="0.3">
      <c r="A252" s="4"/>
      <c r="B252" s="5"/>
      <c r="C252" s="59"/>
      <c r="D252" s="8">
        <v>15</v>
      </c>
      <c r="E252" s="116" t="s">
        <v>44</v>
      </c>
      <c r="F252" s="117"/>
      <c r="G252" s="91">
        <v>4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 x14ac:dyDescent="0.3">
      <c r="A253" s="4"/>
      <c r="B253" s="5"/>
      <c r="C253" s="59"/>
      <c r="D253" s="8">
        <v>16</v>
      </c>
      <c r="E253" s="116" t="s">
        <v>47</v>
      </c>
      <c r="F253" s="117"/>
      <c r="G253" s="91">
        <v>5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 x14ac:dyDescent="0.3">
      <c r="A254" s="4"/>
      <c r="B254" s="5"/>
      <c r="C254" s="59"/>
      <c r="D254" s="8">
        <v>17</v>
      </c>
      <c r="E254" s="116" t="s">
        <v>48</v>
      </c>
      <c r="F254" s="117"/>
      <c r="G254" s="91">
        <v>5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 x14ac:dyDescent="0.3">
      <c r="A255" s="4"/>
      <c r="B255" s="5"/>
      <c r="C255" s="59"/>
      <c r="D255" s="8">
        <v>18</v>
      </c>
      <c r="E255" s="116" t="s">
        <v>53</v>
      </c>
      <c r="F255" s="117"/>
      <c r="G255" s="91">
        <v>6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 x14ac:dyDescent="0.3">
      <c r="A256" s="4"/>
      <c r="B256" s="5"/>
      <c r="C256" s="59"/>
      <c r="D256" s="8">
        <v>19</v>
      </c>
      <c r="E256" s="116" t="s">
        <v>54</v>
      </c>
      <c r="F256" s="117"/>
      <c r="G256" s="91">
        <v>5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 x14ac:dyDescent="0.3">
      <c r="A257" s="4"/>
      <c r="B257" s="5"/>
      <c r="C257" s="59"/>
      <c r="D257" s="8">
        <v>20</v>
      </c>
      <c r="E257" s="116" t="s">
        <v>60</v>
      </c>
      <c r="F257" s="117"/>
      <c r="G257" s="91">
        <v>11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 x14ac:dyDescent="0.3">
      <c r="A258" s="4"/>
      <c r="B258" s="5"/>
      <c r="C258" s="59"/>
      <c r="D258" s="8">
        <v>21</v>
      </c>
      <c r="E258" s="116" t="s">
        <v>70</v>
      </c>
      <c r="F258" s="117"/>
      <c r="G258" s="91">
        <v>3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 x14ac:dyDescent="0.3">
      <c r="A259" s="4"/>
      <c r="B259" s="5"/>
      <c r="C259" s="59"/>
      <c r="D259" s="8">
        <v>22</v>
      </c>
      <c r="E259" s="116" t="s">
        <v>87</v>
      </c>
      <c r="F259" s="117"/>
      <c r="G259" s="91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 x14ac:dyDescent="0.3">
      <c r="A260" s="4"/>
      <c r="B260" s="5"/>
      <c r="C260" s="59"/>
      <c r="D260" s="8">
        <v>23</v>
      </c>
      <c r="E260" s="116" t="s">
        <v>32</v>
      </c>
      <c r="F260" s="117"/>
      <c r="G260" s="91" t="s">
        <v>97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 x14ac:dyDescent="0.3">
      <c r="A261" s="4"/>
      <c r="B261" s="5"/>
      <c r="C261" s="59"/>
      <c r="D261" s="8">
        <v>24</v>
      </c>
      <c r="E261" s="116" t="s">
        <v>43</v>
      </c>
      <c r="F261" s="117"/>
      <c r="G261" s="91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 x14ac:dyDescent="0.3">
      <c r="A262" s="4"/>
      <c r="B262" s="5"/>
      <c r="C262" s="59"/>
      <c r="D262" s="8">
        <v>25</v>
      </c>
      <c r="E262" s="116" t="s">
        <v>52</v>
      </c>
      <c r="F262" s="117"/>
      <c r="G262" s="91">
        <v>57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 x14ac:dyDescent="0.3">
      <c r="A263" s="4"/>
      <c r="B263" s="5"/>
      <c r="C263" s="59"/>
      <c r="D263" s="8">
        <v>26</v>
      </c>
      <c r="E263" s="116" t="s">
        <v>56</v>
      </c>
      <c r="F263" s="117"/>
      <c r="G263" s="91">
        <v>5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 x14ac:dyDescent="0.3">
      <c r="A264" s="4"/>
      <c r="B264" s="5"/>
      <c r="C264" s="59"/>
      <c r="D264" s="8">
        <v>27</v>
      </c>
      <c r="E264" s="116" t="s">
        <v>64</v>
      </c>
      <c r="F264" s="117"/>
      <c r="G264" s="91" t="s">
        <v>97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 x14ac:dyDescent="0.3">
      <c r="A265" s="4"/>
      <c r="B265" s="5"/>
      <c r="C265" s="59"/>
      <c r="D265" s="8">
        <v>28</v>
      </c>
      <c r="E265" s="116" t="s">
        <v>78</v>
      </c>
      <c r="F265" s="117"/>
      <c r="G265" s="91" t="s">
        <v>97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 x14ac:dyDescent="0.3">
      <c r="A266" s="4"/>
      <c r="B266" s="5"/>
      <c r="C266" s="59"/>
      <c r="D266" s="8">
        <v>29</v>
      </c>
      <c r="E266" s="116" t="s">
        <v>82</v>
      </c>
      <c r="F266" s="117"/>
      <c r="G266" s="91">
        <v>2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 x14ac:dyDescent="0.3">
      <c r="A267" s="4"/>
      <c r="B267" s="5"/>
      <c r="C267" s="59"/>
      <c r="D267" s="8">
        <v>30</v>
      </c>
      <c r="E267" s="116" t="s">
        <v>83</v>
      </c>
      <c r="F267" s="117"/>
      <c r="G267" s="91">
        <v>13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 x14ac:dyDescent="0.3">
      <c r="A268" s="4"/>
      <c r="B268" s="5"/>
      <c r="C268" s="59"/>
      <c r="D268" s="8">
        <v>31</v>
      </c>
      <c r="E268" s="116" t="s">
        <v>84</v>
      </c>
      <c r="F268" s="117"/>
      <c r="G268" s="91" t="s">
        <v>97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 x14ac:dyDescent="0.3">
      <c r="A269" s="4"/>
      <c r="B269" s="5"/>
      <c r="C269" s="59"/>
      <c r="D269" s="8">
        <v>32</v>
      </c>
      <c r="E269" s="116" t="s">
        <v>91</v>
      </c>
      <c r="F269" s="117"/>
      <c r="G269" s="91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 x14ac:dyDescent="0.3">
      <c r="A270" s="4"/>
      <c r="B270" s="5"/>
      <c r="C270" s="59"/>
      <c r="D270" s="8">
        <v>33</v>
      </c>
      <c r="E270" s="116" t="s">
        <v>92</v>
      </c>
      <c r="F270" s="117"/>
      <c r="G270" s="91" t="s">
        <v>97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 x14ac:dyDescent="0.3">
      <c r="A271" s="4"/>
      <c r="B271" s="5"/>
      <c r="C271" s="59"/>
      <c r="D271" s="8">
        <v>34</v>
      </c>
      <c r="E271" s="116" t="s">
        <v>33</v>
      </c>
      <c r="F271" s="117"/>
      <c r="G271" s="91">
        <v>139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 x14ac:dyDescent="0.3">
      <c r="A272" s="4"/>
      <c r="B272" s="5"/>
      <c r="C272" s="59"/>
      <c r="D272" s="8">
        <v>35</v>
      </c>
      <c r="E272" s="116" t="s">
        <v>45</v>
      </c>
      <c r="F272" s="117"/>
      <c r="G272" s="91">
        <v>35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 x14ac:dyDescent="0.3">
      <c r="A273" s="4"/>
      <c r="B273" s="5"/>
      <c r="C273" s="59"/>
      <c r="D273" s="8">
        <v>36</v>
      </c>
      <c r="E273" s="116" t="s">
        <v>69</v>
      </c>
      <c r="F273" s="117"/>
      <c r="G273" s="91" t="s">
        <v>97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 x14ac:dyDescent="0.3">
      <c r="A274" s="4"/>
      <c r="B274" s="5"/>
      <c r="C274" s="59"/>
      <c r="D274" s="8">
        <v>37</v>
      </c>
      <c r="E274" s="116" t="s">
        <v>89</v>
      </c>
      <c r="F274" s="117"/>
      <c r="G274" s="91" t="s">
        <v>97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 x14ac:dyDescent="0.3">
      <c r="A275" s="4"/>
      <c r="B275" s="5"/>
      <c r="C275" s="59"/>
      <c r="D275" s="8">
        <v>38</v>
      </c>
      <c r="E275" s="116" t="s">
        <v>34</v>
      </c>
      <c r="F275" s="117"/>
      <c r="G275" s="91">
        <v>1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 x14ac:dyDescent="0.3">
      <c r="A276" s="4"/>
      <c r="B276" s="5"/>
      <c r="C276" s="59"/>
      <c r="D276" s="8">
        <v>39</v>
      </c>
      <c r="E276" s="116" t="s">
        <v>49</v>
      </c>
      <c r="F276" s="117"/>
      <c r="G276" s="94">
        <v>139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 x14ac:dyDescent="0.3">
      <c r="A277" s="4"/>
      <c r="B277" s="5"/>
      <c r="C277" s="59"/>
      <c r="D277" s="8">
        <v>40</v>
      </c>
      <c r="E277" s="116" t="s">
        <v>50</v>
      </c>
      <c r="F277" s="117"/>
      <c r="G277" s="91">
        <v>238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 x14ac:dyDescent="0.3">
      <c r="A278" s="4"/>
      <c r="B278" s="5"/>
      <c r="C278" s="59"/>
      <c r="D278" s="8">
        <v>41</v>
      </c>
      <c r="E278" s="116" t="s">
        <v>51</v>
      </c>
      <c r="F278" s="117"/>
      <c r="G278" s="91">
        <v>136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 x14ac:dyDescent="0.3">
      <c r="A279" s="4"/>
      <c r="B279" s="5"/>
      <c r="C279" s="59"/>
      <c r="D279" s="8">
        <v>42</v>
      </c>
      <c r="E279" s="116" t="s">
        <v>57</v>
      </c>
      <c r="F279" s="117"/>
      <c r="G279" s="91">
        <v>22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 x14ac:dyDescent="0.3">
      <c r="A280" s="4"/>
      <c r="B280" s="5"/>
      <c r="C280" s="59"/>
      <c r="D280" s="8">
        <v>43</v>
      </c>
      <c r="E280" s="116" t="s">
        <v>65</v>
      </c>
      <c r="F280" s="117"/>
      <c r="G280" s="91">
        <v>4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 x14ac:dyDescent="0.3">
      <c r="A281" s="4"/>
      <c r="B281" s="5"/>
      <c r="C281" s="59"/>
      <c r="D281" s="8">
        <v>44</v>
      </c>
      <c r="E281" s="116" t="s">
        <v>36</v>
      </c>
      <c r="F281" s="117"/>
      <c r="G281" s="91">
        <v>28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 x14ac:dyDescent="0.3">
      <c r="A282" s="4"/>
      <c r="B282" s="5"/>
      <c r="C282" s="59"/>
      <c r="D282" s="8">
        <v>45</v>
      </c>
      <c r="E282" s="116" t="s">
        <v>42</v>
      </c>
      <c r="F282" s="117"/>
      <c r="G282" s="91" t="s">
        <v>97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 x14ac:dyDescent="0.3">
      <c r="A283" s="4"/>
      <c r="B283" s="5"/>
      <c r="C283" s="59"/>
      <c r="D283" s="8">
        <v>46</v>
      </c>
      <c r="E283" s="122" t="s">
        <v>46</v>
      </c>
      <c r="F283" s="123"/>
      <c r="G283" s="91">
        <v>2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 x14ac:dyDescent="0.3">
      <c r="A284" s="4"/>
      <c r="B284" s="5"/>
      <c r="C284" s="59"/>
      <c r="D284" s="8">
        <v>47</v>
      </c>
      <c r="E284" s="124" t="s">
        <v>58</v>
      </c>
      <c r="F284" s="125"/>
      <c r="G284" s="91">
        <v>18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 x14ac:dyDescent="0.3">
      <c r="A285" s="4"/>
      <c r="B285" s="5"/>
      <c r="C285" s="59"/>
      <c r="D285" s="8">
        <v>48</v>
      </c>
      <c r="E285" s="122" t="s">
        <v>59</v>
      </c>
      <c r="F285" s="123"/>
      <c r="G285" s="91">
        <v>2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 x14ac:dyDescent="0.3">
      <c r="A286" s="4"/>
      <c r="B286" s="5"/>
      <c r="C286" s="59"/>
      <c r="D286" s="8">
        <v>49</v>
      </c>
      <c r="E286" s="122" t="s">
        <v>80</v>
      </c>
      <c r="F286" s="123"/>
      <c r="G286" s="91">
        <v>47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 x14ac:dyDescent="0.3">
      <c r="A287" s="4"/>
      <c r="B287" s="5"/>
      <c r="C287" s="59"/>
      <c r="D287" s="8">
        <v>50</v>
      </c>
      <c r="E287" s="122" t="s">
        <v>81</v>
      </c>
      <c r="F287" s="123"/>
      <c r="G287" s="91" t="s">
        <v>97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 x14ac:dyDescent="0.3">
      <c r="A288" s="4"/>
      <c r="B288" s="5"/>
      <c r="C288" s="59"/>
      <c r="D288" s="8">
        <v>51</v>
      </c>
      <c r="E288" s="122" t="s">
        <v>76</v>
      </c>
      <c r="F288" s="123"/>
      <c r="G288" s="91">
        <v>7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 x14ac:dyDescent="0.3">
      <c r="A289" s="4"/>
      <c r="B289" s="5"/>
      <c r="C289" s="59"/>
      <c r="D289" s="8">
        <v>52</v>
      </c>
      <c r="E289" s="124" t="s">
        <v>41</v>
      </c>
      <c r="F289" s="125"/>
      <c r="G289" s="91">
        <v>2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 x14ac:dyDescent="0.3">
      <c r="A290" s="4"/>
      <c r="B290" s="5"/>
      <c r="C290" s="59"/>
      <c r="D290" s="8">
        <v>53</v>
      </c>
      <c r="E290" s="122" t="s">
        <v>55</v>
      </c>
      <c r="F290" s="123"/>
      <c r="G290" s="91">
        <v>11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 x14ac:dyDescent="0.3">
      <c r="A291" s="4"/>
      <c r="B291" s="5"/>
      <c r="C291" s="59"/>
      <c r="D291" s="8">
        <v>54</v>
      </c>
      <c r="E291" s="122" t="s">
        <v>62</v>
      </c>
      <c r="F291" s="123"/>
      <c r="G291" s="91">
        <v>2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 x14ac:dyDescent="0.3">
      <c r="A292" s="4"/>
      <c r="B292" s="5"/>
      <c r="C292" s="59"/>
      <c r="D292" s="8">
        <v>55</v>
      </c>
      <c r="E292" s="122" t="s">
        <v>63</v>
      </c>
      <c r="F292" s="123"/>
      <c r="G292" s="91">
        <v>5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 x14ac:dyDescent="0.3">
      <c r="A293" s="4"/>
      <c r="B293" s="5"/>
      <c r="C293" s="59"/>
      <c r="D293" s="8">
        <v>56</v>
      </c>
      <c r="E293" s="122" t="s">
        <v>77</v>
      </c>
      <c r="F293" s="123"/>
      <c r="G293" s="91">
        <v>2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 x14ac:dyDescent="0.3">
      <c r="A294" s="4"/>
      <c r="B294" s="5"/>
      <c r="C294" s="59"/>
      <c r="D294" s="8">
        <v>57</v>
      </c>
      <c r="E294" s="122" t="s">
        <v>95</v>
      </c>
      <c r="F294" s="123"/>
      <c r="G294" s="91">
        <v>3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 x14ac:dyDescent="0.3">
      <c r="A295" s="4"/>
      <c r="B295" s="5"/>
      <c r="C295" s="6"/>
      <c r="D295" s="8">
        <v>58</v>
      </c>
      <c r="E295" s="122" t="s">
        <v>67</v>
      </c>
      <c r="F295" s="123"/>
      <c r="G295" s="91">
        <v>52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 x14ac:dyDescent="0.3">
      <c r="A296" s="4"/>
      <c r="B296" s="5"/>
      <c r="C296" s="59"/>
      <c r="D296" s="62">
        <v>59</v>
      </c>
      <c r="E296" s="122" t="s">
        <v>68</v>
      </c>
      <c r="F296" s="123"/>
      <c r="G296" s="91">
        <v>183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 x14ac:dyDescent="0.3">
      <c r="A297" s="4"/>
      <c r="B297" s="5"/>
      <c r="C297" s="59"/>
      <c r="D297" s="8">
        <v>60</v>
      </c>
      <c r="E297" s="122" t="s">
        <v>39</v>
      </c>
      <c r="F297" s="123"/>
      <c r="G297" s="91">
        <v>20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 x14ac:dyDescent="0.3">
      <c r="A298" s="4"/>
      <c r="B298" s="5"/>
      <c r="C298" s="5"/>
      <c r="D298" s="8">
        <v>61</v>
      </c>
      <c r="E298" s="122" t="s">
        <v>79</v>
      </c>
      <c r="F298" s="123"/>
      <c r="G298" s="91">
        <v>2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 x14ac:dyDescent="0.3">
      <c r="A299" s="4"/>
      <c r="B299" s="5"/>
      <c r="C299" s="5"/>
      <c r="D299" s="8">
        <v>62</v>
      </c>
      <c r="E299" s="126" t="s">
        <v>90</v>
      </c>
      <c r="F299" s="127"/>
      <c r="G299" s="92" t="s">
        <v>97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 x14ac:dyDescent="0.3">
      <c r="A300" s="4"/>
      <c r="B300" s="5"/>
      <c r="C300" s="6"/>
      <c r="D300" s="6"/>
      <c r="E300" s="120" t="s">
        <v>6</v>
      </c>
      <c r="F300" s="121"/>
      <c r="G300" s="76">
        <f>SUM(G238:G299)</f>
        <v>1406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 x14ac:dyDescent="0.3">
      <c r="A301" s="4"/>
      <c r="B301" s="128" t="s">
        <v>25</v>
      </c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4"/>
      <c r="Q301" s="60"/>
    </row>
    <row r="302" spans="1:17" ht="15.75" customHeight="1" x14ac:dyDescent="0.25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 x14ac:dyDescent="0.25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 x14ac:dyDescent="0.2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 x14ac:dyDescent="0.3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 x14ac:dyDescent="0.2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 x14ac:dyDescent="0.2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 x14ac:dyDescent="0.2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 x14ac:dyDescent="0.2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 x14ac:dyDescent="0.2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 x14ac:dyDescent="0.2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 x14ac:dyDescent="0.2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 x14ac:dyDescent="0.25">
      <c r="A341" s="9"/>
      <c r="B341" s="9"/>
      <c r="C341" s="9"/>
    </row>
    <row r="342" spans="1:17" x14ac:dyDescent="0.25">
      <c r="A342" s="9"/>
      <c r="B342" s="9"/>
      <c r="C342" s="9"/>
    </row>
    <row r="343" spans="1:17" x14ac:dyDescent="0.25">
      <c r="A343" s="9"/>
      <c r="B343" s="9"/>
      <c r="C343" s="9"/>
    </row>
    <row r="344" spans="1:17" x14ac:dyDescent="0.25">
      <c r="A344" s="9"/>
      <c r="B344" s="9"/>
      <c r="C344" s="9"/>
    </row>
    <row r="345" spans="1:17" x14ac:dyDescent="0.25">
      <c r="A345" s="9"/>
      <c r="B345" s="9"/>
      <c r="C345" s="9"/>
    </row>
    <row r="346" spans="1:17" x14ac:dyDescent="0.25">
      <c r="A346" s="9"/>
      <c r="B346" s="9"/>
      <c r="C346" s="9"/>
    </row>
    <row r="347" spans="1:17" x14ac:dyDescent="0.25">
      <c r="A347" s="9"/>
      <c r="B347" s="9"/>
      <c r="C347" s="9"/>
    </row>
    <row r="2367" spans="4:4" ht="15.75" x14ac:dyDescent="0.25">
      <c r="D2367" s="95" t="s">
        <v>8</v>
      </c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25" right="0.25" top="0.75" bottom="0.75" header="0.3" footer="0.3"/>
  <pageSetup paperSize="5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Marzo 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2019-04-12T18:54:39Z</cp:lastPrinted>
  <dcterms:created xsi:type="dcterms:W3CDTF">2016-07-14T16:59:51Z</dcterms:created>
  <dcterms:modified xsi:type="dcterms:W3CDTF">2019-04-15T18:13:30Z</dcterms:modified>
</cp:coreProperties>
</file>