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5" yWindow="-30" windowWidth="20730" windowHeight="690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F38" i="1" l="1"/>
  <c r="F29" i="1"/>
  <c r="E38" i="1"/>
  <c r="E29" i="1"/>
  <c r="C53" i="1" l="1"/>
  <c r="D61" i="1"/>
  <c r="D56" i="1"/>
  <c r="D44" i="1"/>
  <c r="D17" i="1"/>
  <c r="D11" i="1"/>
  <c r="D12" i="1"/>
  <c r="D13" i="1"/>
  <c r="D14" i="1"/>
  <c r="D15" i="1"/>
  <c r="D16" i="1"/>
  <c r="D10" i="1"/>
  <c r="E41" i="1"/>
  <c r="C41" i="1"/>
  <c r="D53" i="1"/>
  <c r="G56" i="1"/>
  <c r="B63" i="1"/>
  <c r="B66" i="1" s="1"/>
  <c r="G44" i="1"/>
  <c r="G61" i="1"/>
  <c r="D45" i="1"/>
  <c r="D46" i="1"/>
  <c r="D47" i="1"/>
  <c r="E47" i="1" s="1"/>
  <c r="D48" i="1"/>
  <c r="E48" i="1" s="1"/>
  <c r="D49" i="1"/>
  <c r="D50" i="1"/>
  <c r="E50" i="1" s="1"/>
  <c r="D51" i="1"/>
  <c r="E51" i="1" s="1"/>
  <c r="D52" i="1"/>
  <c r="E52" i="1" s="1"/>
  <c r="D54" i="1"/>
  <c r="D55" i="1"/>
  <c r="D57" i="1"/>
  <c r="E57" i="1" s="1"/>
  <c r="D58" i="1"/>
  <c r="D59" i="1"/>
  <c r="D60" i="1"/>
  <c r="E60" i="1" s="1"/>
  <c r="D62" i="1"/>
  <c r="D64" i="1"/>
  <c r="G17" i="1"/>
  <c r="G11" i="1"/>
  <c r="G12" i="1"/>
  <c r="G14" i="1"/>
  <c r="G15" i="1"/>
  <c r="G16" i="1"/>
  <c r="G10" i="1"/>
  <c r="F48" i="1" l="1"/>
  <c r="G48" i="1" s="1"/>
  <c r="D41" i="1"/>
  <c r="E58" i="1"/>
  <c r="F60" i="1"/>
  <c r="G60" i="1" s="1"/>
  <c r="F50" i="1"/>
  <c r="G50" i="1" s="1"/>
  <c r="E46" i="1"/>
  <c r="F46" i="1" s="1"/>
  <c r="G46" i="1" s="1"/>
  <c r="E55" i="1"/>
  <c r="F52" i="1"/>
  <c r="G52" i="1" s="1"/>
  <c r="F57" i="1"/>
  <c r="G57" i="1" s="1"/>
  <c r="F51" i="1"/>
  <c r="G51" i="1" s="1"/>
  <c r="F47" i="1"/>
  <c r="G47" i="1" s="1"/>
  <c r="D63" i="1"/>
  <c r="C63" i="1"/>
  <c r="C66" i="1" s="1"/>
  <c r="E45" i="1"/>
  <c r="F45" i="1" s="1"/>
  <c r="E49" i="1"/>
  <c r="E54" i="1"/>
  <c r="E59" i="1"/>
  <c r="F59" i="1" s="1"/>
  <c r="D66" i="1" l="1"/>
  <c r="E53" i="1"/>
  <c r="E63" i="1" s="1"/>
  <c r="E66" i="1" s="1"/>
  <c r="F55" i="1"/>
  <c r="G55" i="1" s="1"/>
  <c r="F58" i="1"/>
  <c r="G58" i="1" s="1"/>
  <c r="F49" i="1"/>
  <c r="G49" i="1" s="1"/>
  <c r="G59" i="1"/>
  <c r="G45" i="1"/>
  <c r="F54" i="1"/>
  <c r="G54" i="1" l="1"/>
  <c r="G53" i="1" s="1"/>
  <c r="G63" i="1" s="1"/>
  <c r="F53" i="1"/>
  <c r="F63" i="1" s="1"/>
  <c r="F41" i="1"/>
  <c r="G13" i="1"/>
  <c r="G41" i="1" s="1"/>
  <c r="G66" i="1" l="1"/>
  <c r="F66" i="1"/>
</calcChain>
</file>

<file path=xl/sharedStrings.xml><?xml version="1.0" encoding="utf-8"?>
<sst xmlns="http://schemas.openxmlformats.org/spreadsheetml/2006/main" count="73" uniqueCount="73">
  <si>
    <t>(PESOS)</t>
  </si>
  <si>
    <t>Devengado</t>
  </si>
  <si>
    <t>Concepto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</si>
  <si>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</si>
  <si>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</si>
  <si>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</si>
  <si>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</si>
  <si>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</si>
  <si>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</si>
  <si>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Ingresos Excedentes de Ingresos de Libre Disposición</t>
  </si>
  <si>
    <t xml:space="preserve">Transferencias Federales Etiquetadas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</si>
  <si>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</si>
  <si>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</si>
  <si>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</si>
  <si>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MUNICIPIO DE ZAPOPAN</t>
  </si>
  <si>
    <t xml:space="preserve"> Otros Incentivos Económicos</t>
  </si>
  <si>
    <t xml:space="preserve"> Otros Convenios y Subsidios</t>
  </si>
  <si>
    <t xml:space="preserve"> Fondo de Aportaciones para la Infraestructura Social</t>
  </si>
  <si>
    <t xml:space="preserve"> 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</si>
  <si>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</si>
  <si>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</si>
  <si>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</si>
  <si>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 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</si>
  <si>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</si>
  <si>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</si>
  <si>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</si>
  <si>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</si>
  <si>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</si>
  <si>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</si>
  <si>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 xml:space="preserve"> Otras Transferencias Federales Etiquetadas</t>
  </si>
  <si>
    <t xml:space="preserve"> Total de Transferencias Federales Etiquetadas </t>
  </si>
  <si>
    <t xml:space="preserve"> Ingresos Derivados de Financiamientos </t>
  </si>
  <si>
    <t xml:space="preserve"> Total de Ingresos</t>
  </si>
  <si>
    <t xml:space="preserve">3. Ingresos Derivados de Financiamientos </t>
  </si>
  <si>
    <t>Estimado</t>
  </si>
  <si>
    <t>Diferencia</t>
  </si>
  <si>
    <t xml:space="preserve"> Fondos Distintos de Aportaciones</t>
  </si>
  <si>
    <t>Fondo de Aportaciones para el Fortalecimiento de los Municipios y de las Demarcaciones Territoriales del Distrito Federal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</si>
  <si>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</si>
  <si>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</si>
  <si>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</si>
  <si>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</si>
  <si>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</si>
  <si>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</si>
  <si>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</si>
  <si>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I. Incentivos Derivados de la Colaboración Fiscal (I=I1+I2+I3+I4+I5)</t>
  </si>
  <si>
    <t>J. Transferencias</t>
  </si>
  <si>
    <t>K. Convenios</t>
  </si>
  <si>
    <t>L. Otros Ingresos de Libre Disposición (L=l1+l2)</t>
  </si>
  <si>
    <t>I. Total de Ingresos de Libre Disposición   j= A+B+C+E+F+G+H+I+J+K+L)</t>
  </si>
  <si>
    <t xml:space="preserve">A. Aportaciones 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</si>
  <si>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</si>
  <si>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</si>
  <si>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</si>
  <si>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</si>
  <si>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</si>
  <si>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</si>
  <si>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</si>
  <si>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</si>
  <si>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h9)Gasolinas y Diésel</t>
  </si>
  <si>
    <t>h10) Fondo del Impuesto Sobre la Renta</t>
  </si>
  <si>
    <t>h11) Fondo de Estabilización de los Ingresos de las Entidades Federativas</t>
  </si>
  <si>
    <t>H. Participaciones                                           (H=h1+h2+h3+h4+h5+h6+h7+h8+h9+h10+h11)</t>
  </si>
  <si>
    <t>k1. Otros Convenios y Subsidios</t>
  </si>
  <si>
    <t xml:space="preserve">l1 . Participaciones en Ingresos Locales </t>
  </si>
  <si>
    <t>l2  Otros Ingresos de Libre Disposición</t>
  </si>
  <si>
    <t>a2) Fondo de Aportaciones para los Servicios de Salud</t>
  </si>
  <si>
    <t>a1)  Fondo de Aportaciones para la Nómina Educativa y Gasto Operativo</t>
  </si>
  <si>
    <t>i1.-Tenencia o Uso de Vehículos</t>
  </si>
  <si>
    <t>i2.- Fondo de Compensación ISAN</t>
  </si>
  <si>
    <t>i3.- Impuesto Sobre Automóviles Nuevos</t>
  </si>
  <si>
    <t>i4.- Fondo de Compensación de Repecos-Intermedios</t>
  </si>
  <si>
    <t xml:space="preserve">Del  01 de Enero al 31 de Diciembre  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</si>
</sst>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391CE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43" fontId="4" fillId="0" borderId="9" xfId="1" applyFont="1" applyBorder="1" applyAlignment="1">
      <alignment horizontal="center" vertical="center"/>
    </xf>
    <xf numFmtId="43" fontId="3" fillId="0" borderId="0" xfId="1" applyFont="1"/>
    <xf numFmtId="43" fontId="3" fillId="0" borderId="8" xfId="1" applyFont="1" applyBorder="1"/>
    <xf numFmtId="0" fontId="8" fillId="0" borderId="0" xfId="0" applyFont="1"/>
    <xf numFmtId="0" fontId="5" fillId="0" borderId="13" xfId="0" applyFont="1" applyBorder="1" applyAlignment="1">
      <alignment horizontal="justify" vertical="center"/>
    </xf>
    <xf numFmtId="43" fontId="3" fillId="0" borderId="0" xfId="0" applyNumberFormat="1" applyFont="1"/>
    <xf numFmtId="41" fontId="2" fillId="0" borderId="9" xfId="1" applyNumberFormat="1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center" vertical="center"/>
    </xf>
    <xf numFmtId="41" fontId="4" fillId="0" borderId="9" xfId="1" applyNumberFormat="1" applyFont="1" applyBorder="1" applyAlignment="1">
      <alignment horizontal="center" vertical="center"/>
    </xf>
    <xf numFmtId="41" fontId="2" fillId="0" borderId="8" xfId="1" applyNumberFormat="1" applyFont="1" applyBorder="1" applyAlignment="1">
      <alignment horizontal="left" vertical="center"/>
    </xf>
    <xf numFmtId="41" fontId="2" fillId="0" borderId="9" xfId="0" applyNumberFormat="1" applyFont="1" applyBorder="1" applyAlignment="1">
      <alignment horizontal="center" vertical="center"/>
    </xf>
    <xf numFmtId="41" fontId="4" fillId="0" borderId="8" xfId="1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4" xfId="1" applyNumberFormat="1" applyFont="1" applyBorder="1" applyAlignment="1">
      <alignment horizontal="center" vertical="center"/>
    </xf>
    <xf numFmtId="41" fontId="4" fillId="0" borderId="7" xfId="1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3" fontId="13" fillId="0" borderId="9" xfId="1" applyNumberFormat="1" applyFont="1" applyBorder="1" applyAlignment="1">
      <alignment horizontal="right" vertical="center"/>
    </xf>
    <xf numFmtId="3" fontId="13" fillId="0" borderId="8" xfId="1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3" fontId="13" fillId="0" borderId="8" xfId="1" applyNumberFormat="1" applyFont="1" applyBorder="1" applyAlignment="1">
      <alignment horizontal="right" vertical="center"/>
    </xf>
    <xf numFmtId="41" fontId="2" fillId="0" borderId="8" xfId="1" applyNumberFormat="1" applyFont="1" applyBorder="1" applyAlignment="1">
      <alignment horizontal="center" vertical="center"/>
    </xf>
    <xf numFmtId="0" fontId="7" fillId="0" borderId="13" xfId="0" applyFont="1" applyBorder="1"/>
    <xf numFmtId="43" fontId="3" fillId="0" borderId="0" xfId="1" applyFont="1" applyBorder="1"/>
    <xf numFmtId="0" fontId="3" fillId="0" borderId="0" xfId="0" applyFont="1" applyBorder="1"/>
    <xf numFmtId="0" fontId="3" fillId="0" borderId="9" xfId="0" applyFont="1" applyBorder="1"/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wrapText="1"/>
    </xf>
    <xf numFmtId="0" fontId="6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43" fontId="12" fillId="2" borderId="10" xfId="1" applyFont="1" applyFill="1" applyBorder="1" applyAlignment="1">
      <alignment horizontal="center" vertical="center"/>
    </xf>
    <xf numFmtId="43" fontId="12" fillId="2" borderId="4" xfId="1" applyFont="1" applyFill="1" applyBorder="1" applyAlignment="1">
      <alignment horizontal="center" vertical="center"/>
    </xf>
    <xf numFmtId="43" fontId="11" fillId="3" borderId="10" xfId="1" applyFont="1" applyFill="1" applyBorder="1" applyAlignment="1">
      <alignment horizontal="center" vertical="center" wrapText="1"/>
    </xf>
    <xf numFmtId="43" fontId="11" fillId="3" borderId="4" xfId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3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51487</xdr:colOff>
      <xdr:row>0</xdr:row>
      <xdr:rowOff>51485</xdr:rowOff>
    </xdr:from>
    <xdr:to>
      <xdr:col>0</xdr:col>
      <xdr:colOff>1866385</xdr:colOff>
      <xdr:row>3</xdr:row>
      <xdr:rowOff>141588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87" y="51485"/>
          <a:ext cx="1814898" cy="75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="74" zoomScaleNormal="74" workbookViewId="0">
      <selection activeCell="E68" sqref="E68"/>
    </sheetView>
  </sheetViews>
  <sheetFormatPr baseColWidth="10" defaultColWidth="14.42578125" defaultRowHeight="12" x14ac:dyDescent="0.2"/>
  <cols>
    <col min="1" max="1" width="40.85546875" style="3" customWidth="1"/>
    <col min="2" max="2" width="16.5703125" style="5" customWidth="1"/>
    <col min="3" max="3" width="17.5703125" style="5" customWidth="1"/>
    <col min="4" max="4" width="15.5703125" style="5" customWidth="1"/>
    <col min="5" max="5" width="15.85546875" style="1" customWidth="1"/>
    <col min="6" max="6" width="16.28515625" style="1" customWidth="1"/>
    <col min="7" max="7" width="15" style="1" customWidth="1"/>
    <col min="8" max="16384" width="14.42578125" style="1"/>
  </cols>
  <sheetData>
    <row r="1" spans="1:7" ht="18" customHeight="1" x14ac:dyDescent="0.2">
      <c r="A1" s="38" t="s">
        <v>14</v>
      </c>
      <c r="B1" s="39"/>
      <c r="C1" s="39"/>
      <c r="D1" s="39"/>
      <c r="E1" s="39"/>
      <c r="F1" s="39"/>
      <c r="G1" s="40"/>
    </row>
    <row r="2" spans="1:7" ht="18.75" customHeight="1" x14ac:dyDescent="0.2">
      <c r="A2" s="41" t="s">
        <v>3</v>
      </c>
      <c r="B2" s="42"/>
      <c r="C2" s="42"/>
      <c r="D2" s="42"/>
      <c r="E2" s="42"/>
      <c r="F2" s="42"/>
      <c r="G2" s="43"/>
    </row>
    <row r="3" spans="1:7" ht="15" customHeight="1" x14ac:dyDescent="0.2">
      <c r="A3" s="41" t="s">
        <v>72</v>
      </c>
      <c r="B3" s="42"/>
      <c r="C3" s="42"/>
      <c r="D3" s="42"/>
      <c r="E3" s="42"/>
      <c r="F3" s="42"/>
      <c r="G3" s="43"/>
    </row>
    <row r="4" spans="1:7" ht="16.5" customHeight="1" thickBot="1" x14ac:dyDescent="0.25">
      <c r="A4" s="44" t="s">
        <v>0</v>
      </c>
      <c r="B4" s="45"/>
      <c r="C4" s="45"/>
      <c r="D4" s="45"/>
      <c r="E4" s="45"/>
      <c r="F4" s="45"/>
      <c r="G4" s="46"/>
    </row>
    <row r="5" spans="1:7" ht="6" customHeight="1" thickBot="1" x14ac:dyDescent="0.25">
      <c r="A5" s="27"/>
      <c r="B5" s="28"/>
      <c r="C5" s="28"/>
      <c r="D5" s="28"/>
      <c r="E5" s="29"/>
      <c r="F5" s="29"/>
      <c r="G5" s="30"/>
    </row>
    <row r="6" spans="1:7" ht="13.5" thickBot="1" x14ac:dyDescent="0.25">
      <c r="A6" s="47" t="s">
        <v>2</v>
      </c>
      <c r="B6" s="50" t="s">
        <v>4</v>
      </c>
      <c r="C6" s="51"/>
      <c r="D6" s="51"/>
      <c r="E6" s="51"/>
      <c r="F6" s="52"/>
      <c r="G6" s="53" t="s">
        <v>35</v>
      </c>
    </row>
    <row r="7" spans="1:7" ht="11.25" x14ac:dyDescent="0.2">
      <c r="A7" s="48"/>
      <c r="B7" s="56" t="s">
        <v>34</v>
      </c>
      <c r="C7" s="58" t="s">
        <v>5</v>
      </c>
      <c r="D7" s="56" t="s">
        <v>6</v>
      </c>
      <c r="E7" s="53" t="s">
        <v>1</v>
      </c>
      <c r="F7" s="60" t="s">
        <v>7</v>
      </c>
      <c r="G7" s="54"/>
    </row>
    <row r="8" spans="1:7" ht="31.5" customHeight="1" thickBot="1" x14ac:dyDescent="0.25">
      <c r="A8" s="49"/>
      <c r="B8" s="57"/>
      <c r="C8" s="59"/>
      <c r="D8" s="57"/>
      <c r="E8" s="55"/>
      <c r="F8" s="61"/>
      <c r="G8" s="55"/>
    </row>
    <row r="9" spans="1:7" x14ac:dyDescent="0.2">
      <c r="A9" s="24" t="s">
        <v>8</v>
      </c>
      <c r="B9" s="6"/>
      <c r="C9" s="4"/>
      <c r="D9" s="4"/>
      <c r="E9" s="2"/>
      <c r="F9" s="2"/>
      <c r="G9" s="2"/>
    </row>
    <row r="10" spans="1:7" x14ac:dyDescent="0.2">
      <c r="A10" s="24" t="s">
        <v>38</v>
      </c>
      <c r="B10" s="26">
        <v>2324482687.0799999</v>
      </c>
      <c r="C10" s="22">
        <v>-80540668.329999998</v>
      </c>
      <c r="D10" s="10">
        <f>B10+C10</f>
        <v>2243942018.75</v>
      </c>
      <c r="E10" s="10">
        <v>2132690574.3199999</v>
      </c>
      <c r="F10" s="10">
        <v>2132699574.3199999</v>
      </c>
      <c r="G10" s="22">
        <f>F10-B10</f>
        <v>-191783112.75999999</v>
      </c>
    </row>
    <row r="11" spans="1:7" ht="26.25" customHeight="1" x14ac:dyDescent="0.2">
      <c r="A11" s="35" t="s">
        <v>39</v>
      </c>
      <c r="B11" s="11"/>
      <c r="C11" s="12">
        <v>0</v>
      </c>
      <c r="D11" s="12">
        <f t="shared" ref="D11:D16" si="0">B11+C11</f>
        <v>0</v>
      </c>
      <c r="E11" s="12">
        <v>0</v>
      </c>
      <c r="F11" s="12">
        <v>0</v>
      </c>
      <c r="G11" s="12">
        <f t="shared" ref="G11:G17" si="1">F11-B11</f>
        <v>0</v>
      </c>
    </row>
    <row r="12" spans="1:7" x14ac:dyDescent="0.2">
      <c r="A12" s="24" t="s">
        <v>40</v>
      </c>
      <c r="B12" s="13">
        <v>26576255</v>
      </c>
      <c r="C12" s="12">
        <v>0</v>
      </c>
      <c r="D12" s="10">
        <f t="shared" si="0"/>
        <v>26576255</v>
      </c>
      <c r="E12" s="10">
        <v>25747409.710000001</v>
      </c>
      <c r="F12" s="10">
        <v>25747409.710000001</v>
      </c>
      <c r="G12" s="22">
        <f t="shared" si="1"/>
        <v>-828845.28999999911</v>
      </c>
    </row>
    <row r="13" spans="1:7" x14ac:dyDescent="0.2">
      <c r="A13" s="24" t="s">
        <v>41</v>
      </c>
      <c r="B13" s="26">
        <v>602571865.91999996</v>
      </c>
      <c r="C13" s="12">
        <v>0</v>
      </c>
      <c r="D13" s="10">
        <f t="shared" si="0"/>
        <v>602571865.91999996</v>
      </c>
      <c r="E13" s="10">
        <v>646843017.5</v>
      </c>
      <c r="F13" s="10">
        <v>646843017.5</v>
      </c>
      <c r="G13" s="22">
        <f t="shared" si="1"/>
        <v>44271151.580000043</v>
      </c>
    </row>
    <row r="14" spans="1:7" x14ac:dyDescent="0.2">
      <c r="A14" s="24" t="s">
        <v>42</v>
      </c>
      <c r="B14" s="26">
        <v>770997304.14999998</v>
      </c>
      <c r="C14" s="22">
        <v>-421159869.89999998</v>
      </c>
      <c r="D14" s="10">
        <f t="shared" si="0"/>
        <v>349837434.25</v>
      </c>
      <c r="E14" s="10">
        <v>372008029.13</v>
      </c>
      <c r="F14" s="10">
        <v>372008029.13</v>
      </c>
      <c r="G14" s="22">
        <f t="shared" si="1"/>
        <v>-398989275.01999998</v>
      </c>
    </row>
    <row r="15" spans="1:7" x14ac:dyDescent="0.2">
      <c r="A15" s="24" t="s">
        <v>43</v>
      </c>
      <c r="B15" s="26">
        <v>37871312.979999997</v>
      </c>
      <c r="C15" s="10">
        <v>225946780.99000001</v>
      </c>
      <c r="D15" s="10">
        <f t="shared" si="0"/>
        <v>263818093.97</v>
      </c>
      <c r="E15" s="10">
        <v>31744938.460000001</v>
      </c>
      <c r="F15" s="10">
        <v>31744938.48</v>
      </c>
      <c r="G15" s="22">
        <f t="shared" si="1"/>
        <v>-6126374.4999999963</v>
      </c>
    </row>
    <row r="16" spans="1:7" x14ac:dyDescent="0.2">
      <c r="A16" s="35" t="s">
        <v>44</v>
      </c>
      <c r="B16" s="26">
        <v>0</v>
      </c>
      <c r="C16" s="10">
        <v>0</v>
      </c>
      <c r="D16" s="10">
        <f t="shared" si="0"/>
        <v>0</v>
      </c>
      <c r="E16" s="14"/>
      <c r="F16" s="14"/>
      <c r="G16" s="12">
        <f t="shared" si="1"/>
        <v>0</v>
      </c>
    </row>
    <row r="17" spans="1:10" ht="26.25" customHeight="1" x14ac:dyDescent="0.2">
      <c r="A17" s="35" t="s">
        <v>62</v>
      </c>
      <c r="B17" s="26">
        <v>2969315417</v>
      </c>
      <c r="C17" s="10">
        <v>0</v>
      </c>
      <c r="D17" s="26">
        <f>B17+C17</f>
        <v>2969315417</v>
      </c>
      <c r="E17" s="26">
        <v>2732579918.8400002</v>
      </c>
      <c r="F17" s="26">
        <v>2732579918.8400002</v>
      </c>
      <c r="G17" s="22">
        <f t="shared" si="1"/>
        <v>-236735498.15999985</v>
      </c>
    </row>
    <row r="18" spans="1:10" x14ac:dyDescent="0.2">
      <c r="A18" s="31" t="s">
        <v>51</v>
      </c>
      <c r="B18" s="11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10" x14ac:dyDescent="0.2">
      <c r="A19" s="31" t="s">
        <v>52</v>
      </c>
      <c r="B19" s="11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I19" s="9"/>
    </row>
    <row r="20" spans="1:10" x14ac:dyDescent="0.2">
      <c r="A20" s="31" t="s">
        <v>53</v>
      </c>
      <c r="B20" s="11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10" x14ac:dyDescent="0.2">
      <c r="A21" s="31" t="s">
        <v>54</v>
      </c>
      <c r="B21" s="11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10" x14ac:dyDescent="0.2">
      <c r="A22" s="31" t="s">
        <v>55</v>
      </c>
      <c r="B22" s="11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10" x14ac:dyDescent="0.2">
      <c r="A23" s="31" t="s">
        <v>56</v>
      </c>
      <c r="B23" s="11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10" x14ac:dyDescent="0.2">
      <c r="A24" s="31" t="s">
        <v>57</v>
      </c>
      <c r="B24" s="11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10" x14ac:dyDescent="0.2">
      <c r="A25" s="31" t="s">
        <v>58</v>
      </c>
      <c r="B25" s="11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10" x14ac:dyDescent="0.2">
      <c r="A26" s="31" t="s">
        <v>59</v>
      </c>
      <c r="B26" s="11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10" x14ac:dyDescent="0.2">
      <c r="A27" s="31" t="s">
        <v>60</v>
      </c>
      <c r="B27" s="11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10" ht="24" x14ac:dyDescent="0.2">
      <c r="A28" s="33" t="s">
        <v>61</v>
      </c>
      <c r="B28" s="11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10" ht="24" customHeight="1" x14ac:dyDescent="0.2">
      <c r="A29" s="35" t="s">
        <v>45</v>
      </c>
      <c r="B29" s="11">
        <v>0</v>
      </c>
      <c r="C29" s="12">
        <v>0</v>
      </c>
      <c r="D29" s="12">
        <v>0</v>
      </c>
      <c r="E29" s="10">
        <f>SUM(E30:E34)</f>
        <v>0</v>
      </c>
      <c r="F29" s="10">
        <f>SUM(F30:F34)</f>
        <v>0</v>
      </c>
      <c r="G29" s="12">
        <v>0</v>
      </c>
      <c r="J29" s="9"/>
    </row>
    <row r="30" spans="1:10" x14ac:dyDescent="0.2">
      <c r="A30" s="31" t="s">
        <v>68</v>
      </c>
      <c r="B30" s="11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10" x14ac:dyDescent="0.2">
      <c r="A31" s="31" t="s">
        <v>69</v>
      </c>
      <c r="B31" s="11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10" x14ac:dyDescent="0.2">
      <c r="A32" s="31" t="s">
        <v>70</v>
      </c>
      <c r="B32" s="11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31" t="s">
        <v>71</v>
      </c>
      <c r="B33" s="11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31" t="s">
        <v>15</v>
      </c>
      <c r="B34" s="11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24" t="s">
        <v>46</v>
      </c>
      <c r="B35" s="11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24" t="s">
        <v>47</v>
      </c>
      <c r="B36" s="11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2">
      <c r="A37" s="31" t="s">
        <v>63</v>
      </c>
      <c r="B37" s="11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ht="25.5" customHeight="1" x14ac:dyDescent="0.2">
      <c r="A38" s="35" t="s">
        <v>48</v>
      </c>
      <c r="B38" s="11">
        <v>0</v>
      </c>
      <c r="C38" s="12">
        <v>0</v>
      </c>
      <c r="D38" s="12">
        <v>0</v>
      </c>
      <c r="E38" s="10">
        <f>SUM(E39)</f>
        <v>0</v>
      </c>
      <c r="F38" s="10">
        <f>SUM(F39)</f>
        <v>0</v>
      </c>
      <c r="G38" s="12">
        <v>0</v>
      </c>
    </row>
    <row r="39" spans="1:7" x14ac:dyDescent="0.2">
      <c r="A39" s="31" t="s">
        <v>64</v>
      </c>
      <c r="B39" s="11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x14ac:dyDescent="0.2">
      <c r="A40" s="31" t="s">
        <v>65</v>
      </c>
      <c r="B40" s="11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s="7" customFormat="1" ht="27.75" customHeight="1" x14ac:dyDescent="0.2">
      <c r="A41" s="36" t="s">
        <v>49</v>
      </c>
      <c r="B41" s="26">
        <f>SUM(B10+B12+B13+B14+B15+B16+B17)</f>
        <v>6731814842.1300001</v>
      </c>
      <c r="C41" s="25">
        <f>SUM(C10+C12+C13+C14+C15+C16+C17)</f>
        <v>-275753757.23999995</v>
      </c>
      <c r="D41" s="26">
        <f>B41+C41</f>
        <v>6456061084.8900003</v>
      </c>
      <c r="E41" s="26">
        <f>SUM(E10+E12+E13+E14+E15+E16+E17)</f>
        <v>5941613887.96</v>
      </c>
      <c r="F41" s="26">
        <f>SUM(F10+F12+F13+F14+F15+F16+F17)</f>
        <v>5941622887.9799995</v>
      </c>
      <c r="G41" s="25">
        <f>SUM(G10+G12+G13+G14+G15+G16+G17)</f>
        <v>-790191954.14999974</v>
      </c>
    </row>
    <row r="42" spans="1:7" ht="24" x14ac:dyDescent="0.2">
      <c r="A42" s="35" t="s">
        <v>9</v>
      </c>
      <c r="B42" s="15"/>
      <c r="C42" s="16"/>
      <c r="D42" s="16"/>
      <c r="E42" s="17"/>
      <c r="F42" s="17"/>
      <c r="G42" s="18"/>
    </row>
    <row r="43" spans="1:7" x14ac:dyDescent="0.2">
      <c r="A43" s="24" t="s">
        <v>10</v>
      </c>
      <c r="B43" s="11"/>
      <c r="C43" s="12"/>
      <c r="D43" s="12"/>
      <c r="E43" s="18"/>
      <c r="F43" s="18"/>
      <c r="G43" s="18"/>
    </row>
    <row r="44" spans="1:7" x14ac:dyDescent="0.2">
      <c r="A44" s="24" t="s">
        <v>50</v>
      </c>
      <c r="B44" s="26">
        <v>867167190.85000002</v>
      </c>
      <c r="C44" s="26">
        <v>110023097.86</v>
      </c>
      <c r="D44" s="10">
        <f>B44+C44</f>
        <v>977190288.71000004</v>
      </c>
      <c r="E44" s="10">
        <v>902703693.48000002</v>
      </c>
      <c r="F44" s="10">
        <v>902703693.48000002</v>
      </c>
      <c r="G44" s="23">
        <f>F44-B44</f>
        <v>35536502.629999995</v>
      </c>
    </row>
    <row r="45" spans="1:7" x14ac:dyDescent="0.2">
      <c r="A45" s="32" t="s">
        <v>67</v>
      </c>
      <c r="B45" s="11">
        <v>0</v>
      </c>
      <c r="C45" s="11">
        <v>0</v>
      </c>
      <c r="D45" s="12">
        <f t="shared" ref="D45:G64" si="2">B45-C45</f>
        <v>0</v>
      </c>
      <c r="E45" s="12">
        <f t="shared" si="2"/>
        <v>0</v>
      </c>
      <c r="F45" s="12">
        <f t="shared" si="2"/>
        <v>0</v>
      </c>
      <c r="G45" s="12">
        <f t="shared" si="2"/>
        <v>0</v>
      </c>
    </row>
    <row r="46" spans="1:7" x14ac:dyDescent="0.2">
      <c r="A46" s="32" t="s">
        <v>66</v>
      </c>
      <c r="B46" s="11">
        <v>0</v>
      </c>
      <c r="C46" s="11">
        <v>0</v>
      </c>
      <c r="D46" s="12">
        <f t="shared" si="2"/>
        <v>0</v>
      </c>
      <c r="E46" s="12">
        <f t="shared" si="2"/>
        <v>0</v>
      </c>
      <c r="F46" s="12">
        <f t="shared" si="2"/>
        <v>0</v>
      </c>
      <c r="G46" s="12">
        <f t="shared" si="2"/>
        <v>0</v>
      </c>
    </row>
    <row r="47" spans="1:7" x14ac:dyDescent="0.2">
      <c r="A47" s="32" t="s">
        <v>17</v>
      </c>
      <c r="B47" s="11">
        <v>0</v>
      </c>
      <c r="C47" s="11">
        <v>0</v>
      </c>
      <c r="D47" s="12">
        <f t="shared" si="2"/>
        <v>0</v>
      </c>
      <c r="E47" s="12">
        <f t="shared" si="2"/>
        <v>0</v>
      </c>
      <c r="F47" s="12">
        <f t="shared" si="2"/>
        <v>0</v>
      </c>
      <c r="G47" s="12">
        <f t="shared" si="2"/>
        <v>0</v>
      </c>
    </row>
    <row r="48" spans="1:7" ht="36" x14ac:dyDescent="0.2">
      <c r="A48" s="34" t="s">
        <v>37</v>
      </c>
      <c r="B48" s="11">
        <v>0</v>
      </c>
      <c r="C48" s="11">
        <v>0</v>
      </c>
      <c r="D48" s="12">
        <f t="shared" si="2"/>
        <v>0</v>
      </c>
      <c r="E48" s="12">
        <f t="shared" si="2"/>
        <v>0</v>
      </c>
      <c r="F48" s="12">
        <f t="shared" si="2"/>
        <v>0</v>
      </c>
      <c r="G48" s="12">
        <f t="shared" si="2"/>
        <v>0</v>
      </c>
    </row>
    <row r="49" spans="1:7" x14ac:dyDescent="0.2">
      <c r="A49" s="32" t="s">
        <v>18</v>
      </c>
      <c r="B49" s="11">
        <v>0</v>
      </c>
      <c r="C49" s="11">
        <v>0</v>
      </c>
      <c r="D49" s="12">
        <f t="shared" si="2"/>
        <v>0</v>
      </c>
      <c r="E49" s="12">
        <f t="shared" si="2"/>
        <v>0</v>
      </c>
      <c r="F49" s="12">
        <f t="shared" si="2"/>
        <v>0</v>
      </c>
      <c r="G49" s="12">
        <f t="shared" si="2"/>
        <v>0</v>
      </c>
    </row>
    <row r="50" spans="1:7" x14ac:dyDescent="0.2">
      <c r="A50" s="32" t="s">
        <v>19</v>
      </c>
      <c r="B50" s="11">
        <v>0</v>
      </c>
      <c r="C50" s="11">
        <v>0</v>
      </c>
      <c r="D50" s="12">
        <f t="shared" si="2"/>
        <v>0</v>
      </c>
      <c r="E50" s="12">
        <f t="shared" si="2"/>
        <v>0</v>
      </c>
      <c r="F50" s="12">
        <f t="shared" si="2"/>
        <v>0</v>
      </c>
      <c r="G50" s="12">
        <f t="shared" si="2"/>
        <v>0</v>
      </c>
    </row>
    <row r="51" spans="1:7" x14ac:dyDescent="0.2">
      <c r="A51" s="32" t="s">
        <v>20</v>
      </c>
      <c r="B51" s="11">
        <v>0</v>
      </c>
      <c r="C51" s="11">
        <v>0</v>
      </c>
      <c r="D51" s="12">
        <f t="shared" si="2"/>
        <v>0</v>
      </c>
      <c r="E51" s="12">
        <f t="shared" si="2"/>
        <v>0</v>
      </c>
      <c r="F51" s="12">
        <f t="shared" si="2"/>
        <v>0</v>
      </c>
      <c r="G51" s="12">
        <f t="shared" si="2"/>
        <v>0</v>
      </c>
    </row>
    <row r="52" spans="1:7" ht="26.25" customHeight="1" x14ac:dyDescent="0.2">
      <c r="A52" s="34" t="s">
        <v>21</v>
      </c>
      <c r="B52" s="11">
        <v>0</v>
      </c>
      <c r="C52" s="11">
        <v>0</v>
      </c>
      <c r="D52" s="12">
        <f t="shared" si="2"/>
        <v>0</v>
      </c>
      <c r="E52" s="12">
        <f t="shared" si="2"/>
        <v>0</v>
      </c>
      <c r="F52" s="12">
        <f t="shared" si="2"/>
        <v>0</v>
      </c>
      <c r="G52" s="12">
        <f t="shared" si="2"/>
        <v>0</v>
      </c>
    </row>
    <row r="53" spans="1:7" s="7" customFormat="1" x14ac:dyDescent="0.2">
      <c r="A53" s="24" t="s">
        <v>22</v>
      </c>
      <c r="B53" s="26">
        <v>0</v>
      </c>
      <c r="C53" s="26">
        <f>SUM(C54:C60)</f>
        <v>165730659.41999999</v>
      </c>
      <c r="D53" s="10">
        <f>B53+C53</f>
        <v>165730659.41999999</v>
      </c>
      <c r="E53" s="10">
        <f>SUM(E54:E60)</f>
        <v>267577098.50999999</v>
      </c>
      <c r="F53" s="10">
        <f t="shared" ref="F53:G53" si="3">SUM(F54:F60)</f>
        <v>267577098.50999999</v>
      </c>
      <c r="G53" s="10">
        <f t="shared" si="3"/>
        <v>267577098.50999999</v>
      </c>
    </row>
    <row r="54" spans="1:7" x14ac:dyDescent="0.2">
      <c r="A54" s="32" t="s">
        <v>23</v>
      </c>
      <c r="B54" s="11">
        <v>0</v>
      </c>
      <c r="C54" s="11">
        <v>0</v>
      </c>
      <c r="D54" s="12">
        <f t="shared" si="2"/>
        <v>0</v>
      </c>
      <c r="E54" s="12">
        <f t="shared" si="2"/>
        <v>0</v>
      </c>
      <c r="F54" s="12">
        <f t="shared" si="2"/>
        <v>0</v>
      </c>
      <c r="G54" s="12">
        <f t="shared" si="2"/>
        <v>0</v>
      </c>
    </row>
    <row r="55" spans="1:7" x14ac:dyDescent="0.2">
      <c r="A55" s="32" t="s">
        <v>24</v>
      </c>
      <c r="B55" s="11">
        <v>0</v>
      </c>
      <c r="C55" s="11">
        <v>0</v>
      </c>
      <c r="D55" s="12">
        <f t="shared" si="2"/>
        <v>0</v>
      </c>
      <c r="E55" s="12">
        <f t="shared" si="2"/>
        <v>0</v>
      </c>
      <c r="F55" s="12">
        <f t="shared" si="2"/>
        <v>0</v>
      </c>
      <c r="G55" s="12">
        <f t="shared" si="2"/>
        <v>0</v>
      </c>
    </row>
    <row r="56" spans="1:7" x14ac:dyDescent="0.2">
      <c r="A56" s="32" t="s">
        <v>25</v>
      </c>
      <c r="B56" s="11">
        <v>0</v>
      </c>
      <c r="C56" s="11">
        <v>165730659.41999999</v>
      </c>
      <c r="D56" s="12">
        <f>B56+C56</f>
        <v>165730659.41999999</v>
      </c>
      <c r="E56" s="12">
        <v>267577098.50999999</v>
      </c>
      <c r="F56" s="12">
        <v>267577098.50999999</v>
      </c>
      <c r="G56" s="12">
        <f>F56-B56</f>
        <v>267577098.50999999</v>
      </c>
    </row>
    <row r="57" spans="1:7" x14ac:dyDescent="0.2">
      <c r="A57" s="32" t="s">
        <v>16</v>
      </c>
      <c r="B57" s="11">
        <v>0</v>
      </c>
      <c r="C57" s="11">
        <v>0</v>
      </c>
      <c r="D57" s="12">
        <f t="shared" si="2"/>
        <v>0</v>
      </c>
      <c r="E57" s="12">
        <f t="shared" si="2"/>
        <v>0</v>
      </c>
      <c r="F57" s="12">
        <f t="shared" si="2"/>
        <v>0</v>
      </c>
      <c r="G57" s="12">
        <f t="shared" si="2"/>
        <v>0</v>
      </c>
    </row>
    <row r="58" spans="1:7" x14ac:dyDescent="0.2">
      <c r="A58" s="32" t="s">
        <v>36</v>
      </c>
      <c r="B58" s="11">
        <v>0</v>
      </c>
      <c r="C58" s="11">
        <v>0</v>
      </c>
      <c r="D58" s="12">
        <f t="shared" si="2"/>
        <v>0</v>
      </c>
      <c r="E58" s="12">
        <f t="shared" si="2"/>
        <v>0</v>
      </c>
      <c r="F58" s="12">
        <f t="shared" si="2"/>
        <v>0</v>
      </c>
      <c r="G58" s="12">
        <f t="shared" si="2"/>
        <v>0</v>
      </c>
    </row>
    <row r="59" spans="1:7" x14ac:dyDescent="0.2">
      <c r="A59" s="32" t="s">
        <v>26</v>
      </c>
      <c r="B59" s="11">
        <v>0</v>
      </c>
      <c r="C59" s="11">
        <v>0</v>
      </c>
      <c r="D59" s="12">
        <f t="shared" si="2"/>
        <v>0</v>
      </c>
      <c r="E59" s="12">
        <f t="shared" si="2"/>
        <v>0</v>
      </c>
      <c r="F59" s="12">
        <f t="shared" si="2"/>
        <v>0</v>
      </c>
      <c r="G59" s="12">
        <f t="shared" si="2"/>
        <v>0</v>
      </c>
    </row>
    <row r="60" spans="1:7" x14ac:dyDescent="0.2">
      <c r="A60" s="32" t="s">
        <v>27</v>
      </c>
      <c r="B60" s="11">
        <v>0</v>
      </c>
      <c r="C60" s="11">
        <v>0</v>
      </c>
      <c r="D60" s="12">
        <f t="shared" si="2"/>
        <v>0</v>
      </c>
      <c r="E60" s="12">
        <f t="shared" si="2"/>
        <v>0</v>
      </c>
      <c r="F60" s="12">
        <f t="shared" si="2"/>
        <v>0</v>
      </c>
      <c r="G60" s="12">
        <f t="shared" si="2"/>
        <v>0</v>
      </c>
    </row>
    <row r="61" spans="1:7" s="7" customFormat="1" ht="24" x14ac:dyDescent="0.2">
      <c r="A61" s="35" t="s">
        <v>28</v>
      </c>
      <c r="B61" s="26">
        <v>67859</v>
      </c>
      <c r="C61" s="26">
        <v>0</v>
      </c>
      <c r="D61" s="10">
        <f>B61+C61</f>
        <v>67859</v>
      </c>
      <c r="E61" s="10">
        <v>153529.35999999999</v>
      </c>
      <c r="F61" s="10">
        <v>153529.35999999999</v>
      </c>
      <c r="G61" s="10">
        <f>F61-B61</f>
        <v>85670.359999999986</v>
      </c>
    </row>
    <row r="62" spans="1:7" s="7" customFormat="1" x14ac:dyDescent="0.2">
      <c r="A62" s="35" t="s">
        <v>29</v>
      </c>
      <c r="B62" s="26">
        <v>0</v>
      </c>
      <c r="C62" s="26">
        <v>0</v>
      </c>
      <c r="D62" s="10">
        <f t="shared" si="2"/>
        <v>0</v>
      </c>
      <c r="E62" s="10">
        <v>0</v>
      </c>
      <c r="F62" s="10">
        <v>0</v>
      </c>
      <c r="G62" s="10">
        <v>0</v>
      </c>
    </row>
    <row r="63" spans="1:7" s="7" customFormat="1" x14ac:dyDescent="0.2">
      <c r="A63" s="35" t="s">
        <v>30</v>
      </c>
      <c r="B63" s="26">
        <f>SUM(B44+B53+B61+B62)</f>
        <v>867235049.85000002</v>
      </c>
      <c r="C63" s="26">
        <f>SUM(C44+C53+C61+C62)</f>
        <v>275753757.27999997</v>
      </c>
      <c r="D63" s="26">
        <f>SUM(D44+D53+D61+D62)</f>
        <v>1142988807.1300001</v>
      </c>
      <c r="E63" s="26">
        <f t="shared" ref="E63:G63" si="4">SUM(E44+E53+E61+E62)</f>
        <v>1170434321.3499999</v>
      </c>
      <c r="F63" s="26">
        <f t="shared" si="4"/>
        <v>1170434321.3499999</v>
      </c>
      <c r="G63" s="23">
        <f t="shared" si="4"/>
        <v>303199271.5</v>
      </c>
    </row>
    <row r="64" spans="1:7" s="7" customFormat="1" x14ac:dyDescent="0.2">
      <c r="A64" s="24" t="s">
        <v>31</v>
      </c>
      <c r="B64" s="26">
        <v>0</v>
      </c>
      <c r="C64" s="10">
        <v>0</v>
      </c>
      <c r="D64" s="10">
        <f t="shared" si="2"/>
        <v>0</v>
      </c>
      <c r="E64" s="14">
        <v>0</v>
      </c>
      <c r="F64" s="14">
        <v>0</v>
      </c>
      <c r="G64" s="14">
        <v>0</v>
      </c>
    </row>
    <row r="65" spans="1:7" s="7" customFormat="1" ht="6" customHeight="1" x14ac:dyDescent="0.2">
      <c r="A65" s="8"/>
      <c r="B65" s="26"/>
      <c r="C65" s="10"/>
      <c r="D65" s="10"/>
      <c r="E65" s="14"/>
      <c r="F65" s="14"/>
      <c r="G65" s="14"/>
    </row>
    <row r="66" spans="1:7" s="7" customFormat="1" x14ac:dyDescent="0.2">
      <c r="A66" s="24" t="s">
        <v>32</v>
      </c>
      <c r="B66" s="26">
        <f t="shared" ref="B66:G66" si="5">B41+B63+B64</f>
        <v>7599049891.9800005</v>
      </c>
      <c r="C66" s="26">
        <f t="shared" si="5"/>
        <v>4.0000021457672119E-2</v>
      </c>
      <c r="D66" s="26">
        <f t="shared" si="5"/>
        <v>7599049892.0200005</v>
      </c>
      <c r="E66" s="26">
        <f t="shared" si="5"/>
        <v>7112048209.3099995</v>
      </c>
      <c r="F66" s="26">
        <f t="shared" si="5"/>
        <v>7112057209.3299999</v>
      </c>
      <c r="G66" s="23">
        <f t="shared" si="5"/>
        <v>-486992682.64999974</v>
      </c>
    </row>
    <row r="67" spans="1:7" s="7" customFormat="1" x14ac:dyDescent="0.2">
      <c r="A67" s="24" t="s">
        <v>11</v>
      </c>
      <c r="B67" s="26"/>
      <c r="C67" s="10"/>
      <c r="D67" s="10"/>
      <c r="E67" s="14"/>
      <c r="F67" s="14"/>
      <c r="G67" s="14"/>
    </row>
    <row r="68" spans="1:7" ht="27.75" customHeight="1" x14ac:dyDescent="0.2">
      <c r="A68" s="34" t="s">
        <v>12</v>
      </c>
      <c r="B68" s="11">
        <v>0</v>
      </c>
      <c r="C68" s="12"/>
      <c r="D68" s="12"/>
      <c r="E68" s="18"/>
      <c r="F68" s="18"/>
      <c r="G68" s="18"/>
    </row>
    <row r="69" spans="1:7" ht="36" x14ac:dyDescent="0.2">
      <c r="A69" s="34" t="s">
        <v>13</v>
      </c>
      <c r="B69" s="11">
        <v>0</v>
      </c>
      <c r="C69" s="12"/>
      <c r="D69" s="12"/>
      <c r="E69" s="18"/>
      <c r="F69" s="18"/>
      <c r="G69" s="18"/>
    </row>
    <row r="70" spans="1:7" ht="12.75" thickBot="1" x14ac:dyDescent="0.25">
      <c r="A70" s="37" t="s">
        <v>33</v>
      </c>
      <c r="B70" s="19"/>
      <c r="C70" s="20"/>
      <c r="D70" s="20"/>
      <c r="E70" s="21"/>
      <c r="F70" s="21"/>
      <c r="G70" s="21"/>
    </row>
  </sheetData>
  <mergeCells count="12">
    <mergeCell ref="A1:G1"/>
    <mergeCell ref="A2:G2"/>
    <mergeCell ref="A3:G3"/>
    <mergeCell ref="A4:G4"/>
    <mergeCell ref="A6:A8"/>
    <mergeCell ref="B6:F6"/>
    <mergeCell ref="G6:G8"/>
    <mergeCell ref="B7:B8"/>
    <mergeCell ref="C7:C8"/>
    <mergeCell ref="D7:D8"/>
    <mergeCell ref="E7:E8"/>
    <mergeCell ref="F7:F8"/>
  </mergeCells>
  <pageMargins left="0.7" right="0.22" top="0.31" bottom="0.75" header="0.18" footer="0.3"/>
  <pageSetup scale="70" orientation="portrait" r:id="rId1"/>
  <ignoredErrors>
    <ignoredError sqref="D41 D63" formula="1"/>
    <ignoredError sqref="C53:C61 E29:F29" formulaRange="1"/>
    <ignoredError sqref="D53:G55 D57:G60 D56 G56 D61 G6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2019-04-01T22:28:23Z</cp:lastPrinted>
  <dcterms:created xsi:type="dcterms:W3CDTF">2018-09-04T19:21:14Z</dcterms:created>
  <dcterms:modified xsi:type="dcterms:W3CDTF">2019-04-01T22:28:31Z</dcterms:modified>
</cp:coreProperties>
</file>