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5" yWindow="3075" windowWidth="19515" windowHeight="4005"/>
  </bookViews>
  <sheets>
    <sheet name="Zapopan" sheetId="4" r:id="rId1"/>
  </sheets>
  <calcPr calcId="145621"/>
</workbook>
</file>

<file path=xl/calcChain.xml><?xml version="1.0" encoding="utf-8"?>
<calcChain xmlns="http://schemas.openxmlformats.org/spreadsheetml/2006/main">
  <c r="E26" i="4" l="1"/>
  <c r="H26" i="4" s="1"/>
  <c r="E19" i="4"/>
  <c r="E65" i="4"/>
  <c r="H65" i="4" s="1"/>
  <c r="E64" i="4"/>
  <c r="H64" i="4" s="1"/>
  <c r="E60" i="4"/>
  <c r="H60" i="4" s="1"/>
  <c r="E59" i="4"/>
  <c r="H59" i="4" s="1"/>
  <c r="E18" i="4"/>
  <c r="H18" i="4" s="1"/>
  <c r="E17" i="4"/>
  <c r="H17" i="4" s="1"/>
  <c r="E13" i="4"/>
  <c r="H13" i="4" s="1"/>
  <c r="E14" i="4"/>
  <c r="E15" i="4"/>
  <c r="E16" i="4"/>
  <c r="E20" i="4"/>
  <c r="E21" i="4"/>
  <c r="H21" i="4" s="1"/>
  <c r="E22" i="4"/>
  <c r="H22" i="4" s="1"/>
  <c r="E23" i="4"/>
  <c r="E24" i="4"/>
  <c r="H24" i="4" s="1"/>
  <c r="E25" i="4"/>
  <c r="H25" i="4" s="1"/>
  <c r="E27" i="4"/>
  <c r="H27" i="4" s="1"/>
  <c r="E28" i="4"/>
  <c r="E29" i="4"/>
  <c r="E30" i="4"/>
  <c r="E31" i="4"/>
  <c r="E32" i="4"/>
  <c r="E33" i="4"/>
  <c r="E34" i="4"/>
  <c r="H34" i="4" s="1"/>
  <c r="E35" i="4"/>
  <c r="H35" i="4" s="1"/>
  <c r="E36" i="4"/>
  <c r="H36" i="4" s="1"/>
  <c r="E37" i="4"/>
  <c r="H37" i="4" s="1"/>
  <c r="E38" i="4"/>
  <c r="H38" i="4" s="1"/>
  <c r="E39" i="4"/>
  <c r="H39" i="4" s="1"/>
  <c r="E40" i="4"/>
  <c r="H40" i="4" s="1"/>
  <c r="E41" i="4"/>
  <c r="H41" i="4" s="1"/>
  <c r="E42" i="4"/>
  <c r="H42" i="4" s="1"/>
  <c r="E43" i="4"/>
  <c r="H43" i="4" s="1"/>
  <c r="E44" i="4"/>
  <c r="H44" i="4" s="1"/>
  <c r="E45" i="4"/>
  <c r="H45" i="4" s="1"/>
  <c r="E46" i="4"/>
  <c r="H46" i="4" s="1"/>
  <c r="E47" i="4"/>
  <c r="H47" i="4" s="1"/>
  <c r="E48" i="4"/>
  <c r="H48" i="4" s="1"/>
  <c r="E49" i="4"/>
  <c r="H49" i="4" s="1"/>
  <c r="E50" i="4"/>
  <c r="H50" i="4" s="1"/>
  <c r="E51" i="4"/>
  <c r="H51" i="4" s="1"/>
  <c r="E52" i="4"/>
  <c r="H52" i="4" s="1"/>
  <c r="E53" i="4"/>
  <c r="H53" i="4" s="1"/>
  <c r="E54" i="4"/>
  <c r="H54" i="4" s="1"/>
  <c r="E55" i="4"/>
  <c r="E56" i="4"/>
  <c r="H56" i="4" s="1"/>
  <c r="E57" i="4"/>
  <c r="H57" i="4" s="1"/>
  <c r="E58" i="4"/>
  <c r="H58" i="4" s="1"/>
  <c r="E61" i="4"/>
  <c r="E62" i="4"/>
  <c r="H62" i="4" s="1"/>
  <c r="E63" i="4"/>
  <c r="E66" i="4"/>
  <c r="H66" i="4" s="1"/>
  <c r="E67" i="4"/>
  <c r="H67" i="4" s="1"/>
  <c r="E68" i="4"/>
  <c r="H68" i="4" s="1"/>
  <c r="E69" i="4"/>
  <c r="E70" i="4"/>
  <c r="H70" i="4" s="1"/>
  <c r="E71" i="4"/>
  <c r="D72" i="4"/>
  <c r="H55" i="4"/>
  <c r="H61" i="4"/>
  <c r="H63" i="4"/>
  <c r="H69" i="4"/>
  <c r="H71" i="4"/>
  <c r="G72" i="4"/>
  <c r="F72" i="4"/>
  <c r="C72" i="4"/>
  <c r="H33" i="4"/>
  <c r="H28" i="4"/>
  <c r="H29" i="4"/>
  <c r="H30" i="4"/>
  <c r="H31" i="4"/>
  <c r="H32" i="4"/>
  <c r="H23" i="4"/>
  <c r="H14" i="4"/>
  <c r="H15" i="4"/>
  <c r="H16" i="4"/>
  <c r="H19" i="4"/>
  <c r="H20" i="4"/>
  <c r="E12" i="4"/>
  <c r="H12" i="4" s="1"/>
  <c r="E72" i="4" l="1"/>
  <c r="H72" i="4" s="1"/>
</calcChain>
</file>

<file path=xl/sharedStrings.xml><?xml version="1.0" encoding="utf-8"?>
<sst xmlns="http://schemas.openxmlformats.org/spreadsheetml/2006/main" count="76" uniqueCount="76">
  <si>
    <t>MUNICIPO DE ZAPOPAN</t>
  </si>
  <si>
    <t>Estado Analítico del Ejercicio del Presupuesto de Egresos</t>
  </si>
  <si>
    <t>Clasificación Administrativa</t>
  </si>
  <si>
    <t>(Pesos)</t>
  </si>
  <si>
    <t>CONCEPTO</t>
  </si>
  <si>
    <t>Egresos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</si>
  <si>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</si>
  <si>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</si>
  <si>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</si>
  <si>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</si>
  <si>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</si>
  <si>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</si>
  <si>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</si>
  <si>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</si>
  <si>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Bajo protesta de decir verdad declaramos que los Estados Financieros y sus Notas son razonablemente correctos y responsabilidad del emisor</t>
  </si>
  <si>
    <t xml:space="preserve">Del 01 de Enero al 31 de Marzo 2019 </t>
  </si>
  <si>
    <t>0101  PRESIDENCIA</t>
  </si>
  <si>
    <t>0104  DIRECCION DE TRANSPARENCIA Y BUENAS PRACTICAS</t>
  </si>
  <si>
    <t>0201  COORDINACION DE ANALISIS ESTRATEGICO Y COMUNICACION</t>
  </si>
  <si>
    <t>0202  JEFATURA DE GABINETE</t>
  </si>
  <si>
    <t>0203  RELACIONES PUBLICAS, PROTOCOLO Y EVENTOS</t>
  </si>
  <si>
    <t>0204  DIRECCION DE PROYECTOS ESTRATEGICOS</t>
  </si>
  <si>
    <t>0303  COMISARIA GENERAL DE SEGURIDAD PUBLICA</t>
  </si>
  <si>
    <t>0401  DIRECCION JURIDICO CONTENCIOSO</t>
  </si>
  <si>
    <t>0402  DIRECCION JURIDICO CONSULTIVO</t>
  </si>
  <si>
    <t>0404  SINDICATURA DEL AYUNTAMIENTO</t>
  </si>
  <si>
    <t>0407  DIRECCION DE JUZGADOS MUNICIPALES</t>
  </si>
  <si>
    <t>0502  COORDINACION MUNICIPAL DE PROTECCION CIVIL Y BOMBEROS</t>
  </si>
  <si>
    <t>0505  SECRETARIA DEL AYUNTAMIENTO</t>
  </si>
  <si>
    <t>0509  DIRECCION DE INSPECCION Y VIGILANCIA</t>
  </si>
  <si>
    <t>0601  DIRECCION DE INGRESOS</t>
  </si>
  <si>
    <t>0602  DIRECCION DE PRESUPUESTO Y EGRESOS</t>
  </si>
  <si>
    <t>0603  DIRECCION DE CONTABILIDAD</t>
  </si>
  <si>
    <t>0604  DIRECCION DE GLOSA</t>
  </si>
  <si>
    <t>0605  DIRECCION DE CATASTRO</t>
  </si>
  <si>
    <t>0606  TESORERIA MUNICIPAL</t>
  </si>
  <si>
    <t>0707  CONTRALORIA CIUDADANA</t>
  </si>
  <si>
    <t>0801  DIRECCION DE GESTION INTEGRAL DEL AGUA Y DRENAJE</t>
  </si>
  <si>
    <t>0802  DIRECCION DE MERCADOS</t>
  </si>
  <si>
    <t>0803  DIRECCION DE MEJORAMIENTO URBANO</t>
  </si>
  <si>
    <t>0804  DIRECCION DE PARQUES Y JARDINES</t>
  </si>
  <si>
    <t>0805  DIRECCION DE PAVIMENTOS</t>
  </si>
  <si>
    <t>0807  DIRECCION DE RASTRO MUNICIPAL</t>
  </si>
  <si>
    <t>0808  COORDINACION GENERAL DE SERVICIOS MUNICIPALES</t>
  </si>
  <si>
    <t>0809  DIRECCION DE CEMENTERIOS</t>
  </si>
  <si>
    <t>0810  DIRECCION DE TIANGUIS Y COMERCIO EN ESPACIOS ABIERTOS</t>
  </si>
  <si>
    <t>0811  DIRECCION DE ALUMBRADO PUBLICO</t>
  </si>
  <si>
    <t>0812  DIRECCION DE ASEO PUBLICO</t>
  </si>
  <si>
    <t>0814  DIRECCION DE SOCIALIZACION Y PROYECTOS</t>
  </si>
  <si>
    <t>0901  DIRECCION DE ADMINISTRACION</t>
  </si>
  <si>
    <t>0902  DIRECCION DE INNOVACION GUBERNAMENTAL</t>
  </si>
  <si>
    <t>0904  DIRECCION DE RECURSOS HUMANOS</t>
  </si>
  <si>
    <t>0905  DIRECCION DE ADQUISICIONES</t>
  </si>
  <si>
    <t>0909  COORDINACION GENERAL DE ADMINISTRACION E INNOVACION GUBERNAMENTAL</t>
  </si>
  <si>
    <t>1002  INSTITUTO DE CAPACITACION Y OFERTA EDUCATIVA</t>
  </si>
  <si>
    <t>1003  DIRECCION DE PROGRAMAS SOCIALES MUNICIPALES</t>
  </si>
  <si>
    <t>1004  DIRECCION DE GESTION DE PROGRAMAS SOCIALES ESTATALES Y FEDERALES</t>
  </si>
  <si>
    <t>1005  DIRECCION DE PROMOCION ECONOMICA</t>
  </si>
  <si>
    <t>1006  DIRECCION DE PADRON Y LICENCIAS</t>
  </si>
  <si>
    <t>1007  DIRECCION DE TURISMO Y CENTRO HISTORICO</t>
  </si>
  <si>
    <t>1008  DIRECCION DE DESARROLLO AGROPECUARIO</t>
  </si>
  <si>
    <t>1010  COORDINACION GENERAL DE DESARROLLO ECONOMICO Y COMBATE A LA DESIGUALDAD</t>
  </si>
  <si>
    <t>1102  DIRECCION DE ORDENAMIENTO DEL TERRITORIO</t>
  </si>
  <si>
    <t>1103  DIRECCION DE MOVILIDAD Y TRANSPORTE</t>
  </si>
  <si>
    <t>1104  DIRECCION DE MEDIO AMBIENTE</t>
  </si>
  <si>
    <t>1111  COORDINACION GENERAL DE GESTION INTEGRAL DE LA CIUDAD</t>
  </si>
  <si>
    <t>1112  DIRECCION DE COPLADEMUN</t>
  </si>
  <si>
    <t>1113  DIRECCION DE PROTECCION ANIMAL</t>
  </si>
  <si>
    <t>1212  DIRECCION DE OBRAS PUBLICAS E INFRAESTRUCTURA</t>
  </si>
  <si>
    <t>1301  DIRECCION DE PARTICIPACION CIUDADANA</t>
  </si>
  <si>
    <t>1302  DIRECCION DE EDUCACION</t>
  </si>
  <si>
    <t>1303  DIRECCION DE CULTURA</t>
  </si>
  <si>
    <t>1313  COORDINACION GENERAL DE CONSTRUCCION DE COMUNIDAD</t>
  </si>
  <si>
    <t>1314  DIRECCION DE DESARROLLO COMUNITARIO</t>
  </si>
  <si>
    <t>1315  MUSEO MAZ</t>
  </si>
  <si>
    <t>1316  INSTITUTO MUNICIPAL DE ATENCION A LA JUVENTUD DE ZAPOPAN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</si>
</sst>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43" formatCode="_-* #,##0.00_-;\-* #,##0.00_-;_-* &quot;-&quot;??_-;_-@_-"/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 tint="0.249977111117893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.0500000000000007"/>
      <color indexed="8"/>
      <name val="Arial Narrow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5" fillId="0" borderId="0"/>
  </cellStyleXfs>
  <cellXfs count="47">
    <xf numFmtId="0" fontId="0" fillId="0" borderId="0" xfId="0"/>
    <xf numFmtId="0" fontId="4" fillId="2" borderId="0" xfId="0" applyFont="1" applyFill="1"/>
    <xf numFmtId="0" fontId="7" fillId="2" borderId="0" xfId="0" applyFont="1" applyFill="1" applyAlignment="1">
      <alignment horizontal="left"/>
    </xf>
    <xf numFmtId="37" fontId="6" fillId="0" borderId="0" xfId="1" applyNumberFormat="1" applyFont="1" applyFill="1" applyBorder="1" applyAlignment="1" applyProtection="1">
      <alignment horizontal="center"/>
    </xf>
    <xf numFmtId="164" fontId="9" fillId="0" borderId="1" xfId="1" applyNumberFormat="1" applyFont="1" applyFill="1" applyBorder="1" applyAlignment="1" applyProtection="1">
      <alignment horizontal="right"/>
    </xf>
    <xf numFmtId="164" fontId="9" fillId="0" borderId="0" xfId="1" applyNumberFormat="1" applyFont="1" applyFill="1" applyBorder="1" applyAlignment="1" applyProtection="1">
      <alignment horizontal="right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2" borderId="0" xfId="1" applyNumberFormat="1" applyFont="1" applyFill="1" applyBorder="1" applyAlignment="1">
      <alignment horizontal="right" vertical="center" wrapText="1"/>
    </xf>
    <xf numFmtId="37" fontId="6" fillId="0" borderId="1" xfId="1" applyNumberFormat="1" applyFont="1" applyFill="1" applyBorder="1" applyAlignment="1" applyProtection="1">
      <alignment horizontal="center"/>
    </xf>
    <xf numFmtId="37" fontId="11" fillId="4" borderId="2" xfId="1" applyNumberFormat="1" applyFont="1" applyFill="1" applyBorder="1" applyAlignment="1" applyProtection="1"/>
    <xf numFmtId="37" fontId="11" fillId="4" borderId="4" xfId="1" applyNumberFormat="1" applyFont="1" applyFill="1" applyBorder="1" applyAlignment="1" applyProtection="1"/>
    <xf numFmtId="37" fontId="11" fillId="4" borderId="4" xfId="1" applyNumberFormat="1" applyFont="1" applyFill="1" applyBorder="1" applyAlignment="1" applyProtection="1">
      <alignment vertical="center" wrapText="1"/>
    </xf>
    <xf numFmtId="37" fontId="11" fillId="4" borderId="5" xfId="1" applyNumberFormat="1" applyFont="1" applyFill="1" applyBorder="1" applyAlignment="1" applyProtection="1">
      <alignment horizontal="center" vertical="center"/>
    </xf>
    <xf numFmtId="37" fontId="11" fillId="4" borderId="6" xfId="1" applyNumberFormat="1" applyFont="1" applyFill="1" applyBorder="1" applyAlignment="1" applyProtection="1">
      <alignment horizontal="center" wrapText="1"/>
    </xf>
    <xf numFmtId="37" fontId="11" fillId="4" borderId="6" xfId="1" applyNumberFormat="1" applyFont="1" applyFill="1" applyBorder="1" applyAlignment="1" applyProtection="1">
      <alignment horizontal="center" vertical="center"/>
    </xf>
    <xf numFmtId="37" fontId="11" fillId="4" borderId="6" xfId="1" applyNumberFormat="1" applyFont="1" applyFill="1" applyBorder="1" applyAlignment="1" applyProtection="1">
      <alignment horizontal="center" vertical="center" wrapText="1"/>
    </xf>
    <xf numFmtId="37" fontId="11" fillId="4" borderId="7" xfId="1" applyNumberFormat="1" applyFont="1" applyFill="1" applyBorder="1" applyAlignment="1" applyProtection="1">
      <alignment horizontal="center"/>
    </xf>
    <xf numFmtId="37" fontId="11" fillId="4" borderId="8" xfId="1" applyNumberFormat="1" applyFont="1" applyFill="1" applyBorder="1" applyAlignment="1" applyProtection="1">
      <alignment horizontal="center"/>
    </xf>
    <xf numFmtId="37" fontId="6" fillId="0" borderId="9" xfId="1" applyNumberFormat="1" applyFont="1" applyFill="1" applyBorder="1" applyAlignment="1" applyProtection="1">
      <alignment horizontal="center" vertical="center"/>
    </xf>
    <xf numFmtId="37" fontId="6" fillId="0" borderId="6" xfId="1" applyNumberFormat="1" applyFont="1" applyFill="1" applyBorder="1" applyAlignment="1" applyProtection="1">
      <alignment horizontal="center"/>
    </xf>
    <xf numFmtId="164" fontId="9" fillId="0" borderId="6" xfId="1" applyNumberFormat="1" applyFont="1" applyFill="1" applyBorder="1" applyAlignment="1" applyProtection="1">
      <alignment horizontal="right"/>
    </xf>
    <xf numFmtId="0" fontId="0" fillId="0" borderId="10" xfId="0" applyBorder="1"/>
    <xf numFmtId="6" fontId="10" fillId="0" borderId="11" xfId="0" applyNumberFormat="1" applyFont="1" applyBorder="1"/>
    <xf numFmtId="6" fontId="10" fillId="0" borderId="12" xfId="0" applyNumberFormat="1" applyFont="1" applyBorder="1"/>
    <xf numFmtId="6" fontId="10" fillId="0" borderId="13" xfId="0" applyNumberFormat="1" applyFont="1" applyBorder="1"/>
    <xf numFmtId="6" fontId="7" fillId="2" borderId="0" xfId="0" applyNumberFormat="1" applyFont="1" applyFill="1" applyAlignment="1">
      <alignment horizontal="left"/>
    </xf>
    <xf numFmtId="164" fontId="8" fillId="0" borderId="1" xfId="1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left"/>
    </xf>
    <xf numFmtId="164" fontId="5" fillId="2" borderId="0" xfId="1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center"/>
    </xf>
    <xf numFmtId="0" fontId="0" fillId="0" borderId="0" xfId="0" applyBorder="1"/>
    <xf numFmtId="37" fontId="11" fillId="3" borderId="2" xfId="1" applyNumberFormat="1" applyFont="1" applyFill="1" applyBorder="1" applyAlignment="1" applyProtection="1">
      <alignment horizontal="center"/>
    </xf>
    <xf numFmtId="37" fontId="11" fillId="3" borderId="3" xfId="1" applyNumberFormat="1" applyFont="1" applyFill="1" applyBorder="1" applyAlignment="1" applyProtection="1">
      <alignment horizontal="center"/>
    </xf>
    <xf numFmtId="37" fontId="11" fillId="3" borderId="4" xfId="1" applyNumberFormat="1" applyFont="1" applyFill="1" applyBorder="1" applyAlignment="1" applyProtection="1">
      <alignment horizontal="center"/>
    </xf>
    <xf numFmtId="37" fontId="11" fillId="3" borderId="5" xfId="1" applyNumberFormat="1" applyFont="1" applyFill="1" applyBorder="1" applyAlignment="1" applyProtection="1">
      <alignment horizontal="center"/>
    </xf>
    <xf numFmtId="37" fontId="11" fillId="3" borderId="0" xfId="1" applyNumberFormat="1" applyFont="1" applyFill="1" applyBorder="1" applyAlignment="1" applyProtection="1">
      <alignment horizontal="center"/>
    </xf>
    <xf numFmtId="37" fontId="11" fillId="3" borderId="6" xfId="1" applyNumberFormat="1" applyFont="1" applyFill="1" applyBorder="1" applyAlignment="1" applyProtection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37" fontId="11" fillId="4" borderId="2" xfId="1" applyNumberFormat="1" applyFont="1" applyFill="1" applyBorder="1" applyAlignment="1" applyProtection="1">
      <alignment horizontal="center" vertical="center" wrapText="1"/>
    </xf>
    <xf numFmtId="37" fontId="11" fillId="4" borderId="5" xfId="1" applyNumberFormat="1" applyFont="1" applyFill="1" applyBorder="1" applyAlignment="1" applyProtection="1">
      <alignment horizontal="center" vertical="center"/>
    </xf>
    <xf numFmtId="37" fontId="11" fillId="4" borderId="2" xfId="1" applyNumberFormat="1" applyFont="1" applyFill="1" applyBorder="1" applyAlignment="1" applyProtection="1">
      <alignment horizontal="center"/>
    </xf>
    <xf numFmtId="37" fontId="11" fillId="4" borderId="4" xfId="1" applyNumberFormat="1" applyFont="1" applyFill="1" applyBorder="1" applyAlignment="1" applyProtection="1">
      <alignment horizontal="center"/>
    </xf>
    <xf numFmtId="37" fontId="11" fillId="3" borderId="5" xfId="1" applyNumberFormat="1" applyFont="1" applyFill="1" applyBorder="1" applyAlignment="1" applyProtection="1">
      <alignment horizontal="center"/>
      <protection locked="0"/>
    </xf>
    <xf numFmtId="37" fontId="11" fillId="3" borderId="0" xfId="1" applyNumberFormat="1" applyFont="1" applyFill="1" applyBorder="1" applyAlignment="1" applyProtection="1">
      <alignment horizontal="center"/>
      <protection locked="0"/>
    </xf>
    <xf numFmtId="37" fontId="11" fillId="3" borderId="6" xfId="1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vertical="center" wrapText="1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colors>
    <mruColors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19050</xdr:rowOff>
    </xdr:from>
    <xdr:to>
      <xdr:col>1</xdr:col>
      <xdr:colOff>2689479</xdr:colOff>
      <xdr:row>5</xdr:row>
      <xdr:rowOff>171449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19075"/>
          <a:ext cx="2670429" cy="914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showGridLines="0" tabSelected="1" topLeftCell="C65" zoomScaleNormal="100" workbookViewId="0">
      <selection activeCell="F12" sqref="F12:G71"/>
    </sheetView>
  </sheetViews>
  <sheetFormatPr baseColWidth="10" defaultColWidth="11.42578125" defaultRowHeight="15" x14ac:dyDescent="0.25"/>
  <cols>
    <col min="1" max="1" width="2.7109375" customWidth="1"/>
    <col min="2" max="2" width="55.5703125" customWidth="1"/>
    <col min="3" max="8" width="21" customWidth="1"/>
    <col min="9" max="9" width="2.7109375" customWidth="1"/>
    <col min="10" max="10" width="11.42578125" hidden="1" customWidth="1"/>
    <col min="11" max="254" width="0" hidden="1" customWidth="1"/>
  </cols>
  <sheetData>
    <row r="1" spans="2:8" ht="15.75" thickBot="1" x14ac:dyDescent="0.3"/>
    <row r="2" spans="2:8" x14ac:dyDescent="0.25">
      <c r="B2" s="31" t="s">
        <v>0</v>
      </c>
      <c r="C2" s="32"/>
      <c r="D2" s="32"/>
      <c r="E2" s="32"/>
      <c r="F2" s="32"/>
      <c r="G2" s="32"/>
      <c r="H2" s="33"/>
    </row>
    <row r="3" spans="2:8" x14ac:dyDescent="0.25">
      <c r="B3" s="43" t="s">
        <v>1</v>
      </c>
      <c r="C3" s="44"/>
      <c r="D3" s="44"/>
      <c r="E3" s="44"/>
      <c r="F3" s="44"/>
      <c r="G3" s="44"/>
      <c r="H3" s="45"/>
    </row>
    <row r="4" spans="2:8" x14ac:dyDescent="0.25">
      <c r="B4" s="34" t="s">
        <v>2</v>
      </c>
      <c r="C4" s="35"/>
      <c r="D4" s="35"/>
      <c r="E4" s="35"/>
      <c r="F4" s="35"/>
      <c r="G4" s="35"/>
      <c r="H4" s="36"/>
    </row>
    <row r="5" spans="2:8" x14ac:dyDescent="0.25">
      <c r="B5" s="34" t="s">
        <v>15</v>
      </c>
      <c r="C5" s="35"/>
      <c r="D5" s="35"/>
      <c r="E5" s="35"/>
      <c r="F5" s="35"/>
      <c r="G5" s="35"/>
      <c r="H5" s="36"/>
    </row>
    <row r="6" spans="2:8" x14ac:dyDescent="0.25">
      <c r="B6" s="34" t="s">
        <v>3</v>
      </c>
      <c r="C6" s="35"/>
      <c r="D6" s="35"/>
      <c r="E6" s="35"/>
      <c r="F6" s="35"/>
      <c r="G6" s="35"/>
      <c r="H6" s="36"/>
    </row>
    <row r="7" spans="2:8" ht="8.25" customHeight="1" thickBot="1" x14ac:dyDescent="0.3">
      <c r="B7" s="1"/>
      <c r="C7" s="1"/>
      <c r="D7" s="1"/>
      <c r="E7" s="1"/>
      <c r="F7" s="1"/>
      <c r="G7" s="1"/>
      <c r="H7" s="1"/>
    </row>
    <row r="8" spans="2:8" ht="9.75" customHeight="1" x14ac:dyDescent="0.25">
      <c r="B8" s="39" t="s">
        <v>4</v>
      </c>
      <c r="C8" s="9"/>
      <c r="D8" s="10"/>
      <c r="E8" s="41" t="s">
        <v>5</v>
      </c>
      <c r="F8" s="42"/>
      <c r="G8" s="9"/>
      <c r="H8" s="11"/>
    </row>
    <row r="9" spans="2:8" ht="25.5" customHeight="1" x14ac:dyDescent="0.25">
      <c r="B9" s="40"/>
      <c r="C9" s="12" t="s">
        <v>6</v>
      </c>
      <c r="D9" s="13" t="s">
        <v>7</v>
      </c>
      <c r="E9" s="12" t="s">
        <v>8</v>
      </c>
      <c r="F9" s="14" t="s">
        <v>9</v>
      </c>
      <c r="G9" s="12" t="s">
        <v>10</v>
      </c>
      <c r="H9" s="15" t="s">
        <v>11</v>
      </c>
    </row>
    <row r="10" spans="2:8" ht="15" customHeight="1" thickBot="1" x14ac:dyDescent="0.3">
      <c r="B10" s="40"/>
      <c r="C10" s="16">
        <v>1</v>
      </c>
      <c r="D10" s="17">
        <v>2</v>
      </c>
      <c r="E10" s="16" t="s">
        <v>12</v>
      </c>
      <c r="F10" s="17">
        <v>4</v>
      </c>
      <c r="G10" s="16">
        <v>5</v>
      </c>
      <c r="H10" s="17" t="s">
        <v>13</v>
      </c>
    </row>
    <row r="11" spans="2:8" x14ac:dyDescent="0.25">
      <c r="B11" s="18"/>
      <c r="C11" s="8"/>
      <c r="D11" s="3"/>
      <c r="E11" s="8"/>
      <c r="F11" s="8"/>
      <c r="G11" s="8"/>
      <c r="H11" s="19"/>
    </row>
    <row r="12" spans="2:8" x14ac:dyDescent="0.25">
      <c r="B12" s="46" t="s">
        <v>16</v>
      </c>
      <c r="C12" s="4">
        <v>480000</v>
      </c>
      <c r="D12" s="5">
        <v>-20000</v>
      </c>
      <c r="E12" s="4">
        <f>SUM(C12+D12)</f>
        <v>460000</v>
      </c>
      <c r="F12" s="4">
        <v>7826</v>
      </c>
      <c r="G12" s="4">
        <v>0</v>
      </c>
      <c r="H12" s="20">
        <f>SUM(E12-F12)</f>
        <v>452174</v>
      </c>
    </row>
    <row r="13" spans="2:8" x14ac:dyDescent="0.25">
      <c r="B13" s="46" t="s">
        <v>17</v>
      </c>
      <c r="C13" s="4">
        <v>50000</v>
      </c>
      <c r="D13" s="5">
        <v>20000</v>
      </c>
      <c r="E13" s="4">
        <f t="shared" ref="E13:E67" si="0">SUM(C13+D13)</f>
        <v>70000</v>
      </c>
      <c r="F13" s="4">
        <v>0</v>
      </c>
      <c r="G13" s="4">
        <v>0</v>
      </c>
      <c r="H13" s="20">
        <f t="shared" ref="H13:H31" si="1">SUM(E13-F13)</f>
        <v>70000</v>
      </c>
    </row>
    <row r="14" spans="2:8" x14ac:dyDescent="0.25">
      <c r="B14" s="46" t="s">
        <v>18</v>
      </c>
      <c r="C14" s="4">
        <v>55013400</v>
      </c>
      <c r="D14" s="5">
        <v>17849961.109999999</v>
      </c>
      <c r="E14" s="4">
        <f t="shared" si="0"/>
        <v>72863361.109999999</v>
      </c>
      <c r="F14" s="4">
        <v>16443180.140000001</v>
      </c>
      <c r="G14" s="4">
        <v>16443180.140000001</v>
      </c>
      <c r="H14" s="20">
        <f t="shared" si="1"/>
        <v>56420180.969999999</v>
      </c>
    </row>
    <row r="15" spans="2:8" x14ac:dyDescent="0.25">
      <c r="B15" s="46" t="s">
        <v>19</v>
      </c>
      <c r="C15" s="4">
        <v>8633000.4000000004</v>
      </c>
      <c r="D15" s="5">
        <v>7388000</v>
      </c>
      <c r="E15" s="4">
        <f t="shared" si="0"/>
        <v>16021000.4</v>
      </c>
      <c r="F15" s="4">
        <v>6749719.7199999997</v>
      </c>
      <c r="G15" s="4">
        <v>6723000</v>
      </c>
      <c r="H15" s="20">
        <f t="shared" si="1"/>
        <v>9271280.6799999997</v>
      </c>
    </row>
    <row r="16" spans="2:8" x14ac:dyDescent="0.25">
      <c r="B16" s="46" t="s">
        <v>20</v>
      </c>
      <c r="C16" s="4">
        <v>9951628.6300000008</v>
      </c>
      <c r="D16" s="5">
        <v>1464043.97</v>
      </c>
      <c r="E16" s="4">
        <f t="shared" si="0"/>
        <v>11415672.600000001</v>
      </c>
      <c r="F16" s="4">
        <v>2309406.2999999998</v>
      </c>
      <c r="G16" s="4">
        <v>2309406.2999999998</v>
      </c>
      <c r="H16" s="20">
        <f t="shared" si="1"/>
        <v>9106266.3000000007</v>
      </c>
    </row>
    <row r="17" spans="2:8" x14ac:dyDescent="0.25">
      <c r="B17" s="46" t="s">
        <v>21</v>
      </c>
      <c r="C17" s="4">
        <v>5413996</v>
      </c>
      <c r="D17" s="5">
        <v>-3360245.88</v>
      </c>
      <c r="E17" s="4">
        <f t="shared" si="0"/>
        <v>2053750.12</v>
      </c>
      <c r="F17" s="4">
        <v>0</v>
      </c>
      <c r="G17" s="4">
        <v>0</v>
      </c>
      <c r="H17" s="20">
        <f t="shared" si="1"/>
        <v>2053750.12</v>
      </c>
    </row>
    <row r="18" spans="2:8" x14ac:dyDescent="0.25">
      <c r="B18" s="46" t="s">
        <v>22</v>
      </c>
      <c r="C18" s="4">
        <v>62291884.340000004</v>
      </c>
      <c r="D18" s="5">
        <v>0</v>
      </c>
      <c r="E18" s="4">
        <f t="shared" si="0"/>
        <v>62291884.340000004</v>
      </c>
      <c r="F18" s="4">
        <v>167587.79999999999</v>
      </c>
      <c r="G18" s="4">
        <v>142599.44</v>
      </c>
      <c r="H18" s="20">
        <f t="shared" si="1"/>
        <v>62124296.540000007</v>
      </c>
    </row>
    <row r="19" spans="2:8" x14ac:dyDescent="0.25">
      <c r="B19" s="46" t="s">
        <v>23</v>
      </c>
      <c r="C19" s="4">
        <v>1333000</v>
      </c>
      <c r="D19" s="5">
        <v>-4848</v>
      </c>
      <c r="E19" s="4">
        <f t="shared" si="0"/>
        <v>1328152</v>
      </c>
      <c r="F19" s="4">
        <v>14369.2</v>
      </c>
      <c r="G19" s="4">
        <v>14369.2</v>
      </c>
      <c r="H19" s="20">
        <f t="shared" si="1"/>
        <v>1313782.8</v>
      </c>
    </row>
    <row r="20" spans="2:8" x14ac:dyDescent="0.25">
      <c r="B20" s="46" t="s">
        <v>24</v>
      </c>
      <c r="C20" s="4">
        <v>100000</v>
      </c>
      <c r="D20" s="5">
        <v>188500</v>
      </c>
      <c r="E20" s="4">
        <f t="shared" si="0"/>
        <v>288500</v>
      </c>
      <c r="F20" s="4">
        <v>1800</v>
      </c>
      <c r="G20" s="4">
        <v>1800</v>
      </c>
      <c r="H20" s="20">
        <f t="shared" si="1"/>
        <v>286700</v>
      </c>
    </row>
    <row r="21" spans="2:8" x14ac:dyDescent="0.25">
      <c r="B21" s="46" t="s">
        <v>25</v>
      </c>
      <c r="C21" s="4">
        <v>7187000</v>
      </c>
      <c r="D21" s="5">
        <v>3752109</v>
      </c>
      <c r="E21" s="4">
        <f t="shared" si="0"/>
        <v>10939109</v>
      </c>
      <c r="F21" s="4">
        <v>703684.26</v>
      </c>
      <c r="G21" s="4">
        <v>26178.59</v>
      </c>
      <c r="H21" s="20">
        <f t="shared" si="1"/>
        <v>10235424.74</v>
      </c>
    </row>
    <row r="22" spans="2:8" x14ac:dyDescent="0.25">
      <c r="B22" s="46" t="s">
        <v>26</v>
      </c>
      <c r="C22" s="4">
        <v>707500</v>
      </c>
      <c r="D22" s="5">
        <v>64239</v>
      </c>
      <c r="E22" s="4">
        <f t="shared" si="0"/>
        <v>771739</v>
      </c>
      <c r="F22" s="4">
        <v>2655.49</v>
      </c>
      <c r="G22" s="4">
        <v>2655.49</v>
      </c>
      <c r="H22" s="20">
        <f t="shared" si="1"/>
        <v>769083.51</v>
      </c>
    </row>
    <row r="23" spans="2:8" x14ac:dyDescent="0.25">
      <c r="B23" s="46" t="s">
        <v>27</v>
      </c>
      <c r="C23" s="4">
        <v>11021605.77</v>
      </c>
      <c r="D23" s="5">
        <v>4125157.43</v>
      </c>
      <c r="E23" s="4">
        <f t="shared" si="0"/>
        <v>15146763.199999999</v>
      </c>
      <c r="F23" s="4">
        <v>6205290.8200000003</v>
      </c>
      <c r="G23" s="4">
        <v>6166284.4199999999</v>
      </c>
      <c r="H23" s="20">
        <f t="shared" si="1"/>
        <v>8941472.379999999</v>
      </c>
    </row>
    <row r="24" spans="2:8" x14ac:dyDescent="0.25">
      <c r="B24" s="46" t="s">
        <v>28</v>
      </c>
      <c r="C24" s="4">
        <v>6056908</v>
      </c>
      <c r="D24" s="5">
        <v>-2203570.71</v>
      </c>
      <c r="E24" s="4">
        <f t="shared" si="0"/>
        <v>3853337.29</v>
      </c>
      <c r="F24" s="4">
        <v>114500</v>
      </c>
      <c r="G24" s="4">
        <v>114500</v>
      </c>
      <c r="H24" s="20">
        <f t="shared" si="1"/>
        <v>3738837.29</v>
      </c>
    </row>
    <row r="25" spans="2:8" x14ac:dyDescent="0.25">
      <c r="B25" s="46" t="s">
        <v>29</v>
      </c>
      <c r="C25" s="4">
        <v>8148000</v>
      </c>
      <c r="D25" s="7">
        <v>-1073460</v>
      </c>
      <c r="E25" s="4">
        <f t="shared" si="0"/>
        <v>7074540</v>
      </c>
      <c r="F25" s="6">
        <v>1559040</v>
      </c>
      <c r="G25" s="6">
        <v>1559040</v>
      </c>
      <c r="H25" s="20">
        <f t="shared" si="1"/>
        <v>5515500</v>
      </c>
    </row>
    <row r="26" spans="2:8" x14ac:dyDescent="0.25">
      <c r="B26" s="46" t="s">
        <v>30</v>
      </c>
      <c r="C26" s="4">
        <v>150000</v>
      </c>
      <c r="D26" s="7">
        <v>103999248.62</v>
      </c>
      <c r="E26" s="4">
        <f t="shared" si="0"/>
        <v>104149248.62</v>
      </c>
      <c r="F26" s="6">
        <v>10005537.23</v>
      </c>
      <c r="G26" s="6">
        <v>10005537.23</v>
      </c>
      <c r="H26" s="20">
        <f t="shared" si="1"/>
        <v>94143711.390000001</v>
      </c>
    </row>
    <row r="27" spans="2:8" x14ac:dyDescent="0.25">
      <c r="B27" s="46" t="s">
        <v>31</v>
      </c>
      <c r="C27" s="6">
        <v>0</v>
      </c>
      <c r="D27" s="7">
        <v>2402538.88</v>
      </c>
      <c r="E27" s="4">
        <f t="shared" si="0"/>
        <v>2402538.88</v>
      </c>
      <c r="F27" s="6">
        <v>4343.62</v>
      </c>
      <c r="G27" s="6">
        <v>4343.62</v>
      </c>
      <c r="H27" s="20">
        <f t="shared" si="1"/>
        <v>2398195.2599999998</v>
      </c>
    </row>
    <row r="28" spans="2:8" x14ac:dyDescent="0.25">
      <c r="B28" s="46" t="s">
        <v>32</v>
      </c>
      <c r="C28" s="6">
        <v>0</v>
      </c>
      <c r="D28" s="7">
        <v>15953271.869999999</v>
      </c>
      <c r="E28" s="4">
        <f t="shared" si="0"/>
        <v>15953271.869999999</v>
      </c>
      <c r="F28" s="6">
        <v>7216146.3899999997</v>
      </c>
      <c r="G28" s="6">
        <v>7216146.3899999997</v>
      </c>
      <c r="H28" s="20">
        <f t="shared" si="1"/>
        <v>8737125.4800000004</v>
      </c>
    </row>
    <row r="29" spans="2:8" x14ac:dyDescent="0.25">
      <c r="B29" s="46" t="s">
        <v>33</v>
      </c>
      <c r="C29" s="6">
        <v>0</v>
      </c>
      <c r="D29" s="7">
        <v>210600</v>
      </c>
      <c r="E29" s="4">
        <f t="shared" si="0"/>
        <v>210600</v>
      </c>
      <c r="F29" s="6">
        <v>4910.72</v>
      </c>
      <c r="G29" s="6">
        <v>4910.72</v>
      </c>
      <c r="H29" s="20">
        <f t="shared" si="1"/>
        <v>205689.28</v>
      </c>
    </row>
    <row r="30" spans="2:8" x14ac:dyDescent="0.25">
      <c r="B30" s="46" t="s">
        <v>34</v>
      </c>
      <c r="C30" s="6">
        <v>0</v>
      </c>
      <c r="D30" s="7">
        <v>769050</v>
      </c>
      <c r="E30" s="4">
        <f t="shared" si="0"/>
        <v>769050</v>
      </c>
      <c r="F30" s="6">
        <v>0</v>
      </c>
      <c r="G30" s="6">
        <v>0</v>
      </c>
      <c r="H30" s="20">
        <f t="shared" si="1"/>
        <v>769050</v>
      </c>
    </row>
    <row r="31" spans="2:8" x14ac:dyDescent="0.25">
      <c r="B31" s="46" t="s">
        <v>35</v>
      </c>
      <c r="C31" s="6">
        <v>1079529688.05</v>
      </c>
      <c r="D31" s="7">
        <v>-23341173.800000001</v>
      </c>
      <c r="E31" s="4">
        <f t="shared" si="0"/>
        <v>1056188514.25</v>
      </c>
      <c r="F31" s="6">
        <v>249889466.41</v>
      </c>
      <c r="G31" s="6">
        <v>249889466.19</v>
      </c>
      <c r="H31" s="20">
        <f t="shared" si="1"/>
        <v>806299047.84000003</v>
      </c>
    </row>
    <row r="32" spans="2:8" x14ac:dyDescent="0.25">
      <c r="B32" s="46" t="s">
        <v>36</v>
      </c>
      <c r="C32" s="6">
        <v>332000</v>
      </c>
      <c r="D32" s="7">
        <v>0</v>
      </c>
      <c r="E32" s="4">
        <f t="shared" si="0"/>
        <v>332000</v>
      </c>
      <c r="F32" s="6">
        <v>0</v>
      </c>
      <c r="G32" s="6">
        <v>0</v>
      </c>
      <c r="H32" s="20">
        <f>SUM(E32-F32)</f>
        <v>332000</v>
      </c>
    </row>
    <row r="33" spans="2:8" x14ac:dyDescent="0.25">
      <c r="B33" s="46" t="s">
        <v>37</v>
      </c>
      <c r="C33" s="6">
        <v>29217000</v>
      </c>
      <c r="D33" s="7">
        <v>-8398630.9000000004</v>
      </c>
      <c r="E33" s="4">
        <f t="shared" si="0"/>
        <v>20818369.100000001</v>
      </c>
      <c r="F33" s="6">
        <v>519252.82</v>
      </c>
      <c r="G33" s="6">
        <v>519252.82</v>
      </c>
      <c r="H33" s="20">
        <f t="shared" ref="H33:H72" si="2">SUM(E33-F33)</f>
        <v>20299116.280000001</v>
      </c>
    </row>
    <row r="34" spans="2:8" x14ac:dyDescent="0.25">
      <c r="B34" s="46" t="s">
        <v>38</v>
      </c>
      <c r="C34" s="6">
        <v>2986000</v>
      </c>
      <c r="D34" s="7">
        <v>-1050927.4099999999</v>
      </c>
      <c r="E34" s="4">
        <f t="shared" si="0"/>
        <v>1935072.59</v>
      </c>
      <c r="F34" s="6">
        <v>13920</v>
      </c>
      <c r="G34" s="6">
        <v>13920</v>
      </c>
      <c r="H34" s="20">
        <f t="shared" si="2"/>
        <v>1921152.59</v>
      </c>
    </row>
    <row r="35" spans="2:8" x14ac:dyDescent="0.25">
      <c r="B35" s="46" t="s">
        <v>39</v>
      </c>
      <c r="C35" s="6">
        <v>54831400</v>
      </c>
      <c r="D35" s="7">
        <v>-13648568.49</v>
      </c>
      <c r="E35" s="4">
        <f t="shared" si="0"/>
        <v>41182831.509999998</v>
      </c>
      <c r="F35" s="6">
        <v>155092</v>
      </c>
      <c r="G35" s="6">
        <v>155092</v>
      </c>
      <c r="H35" s="20">
        <f t="shared" si="2"/>
        <v>41027739.509999998</v>
      </c>
    </row>
    <row r="36" spans="2:8" x14ac:dyDescent="0.25">
      <c r="B36" s="46" t="s">
        <v>40</v>
      </c>
      <c r="C36" s="6">
        <v>30881700</v>
      </c>
      <c r="D36" s="7">
        <v>2462070.5</v>
      </c>
      <c r="E36" s="4">
        <f t="shared" si="0"/>
        <v>33343770.5</v>
      </c>
      <c r="F36" s="6">
        <v>5913385.5</v>
      </c>
      <c r="G36" s="6">
        <v>5913385.5</v>
      </c>
      <c r="H36" s="20">
        <f t="shared" si="2"/>
        <v>27430385</v>
      </c>
    </row>
    <row r="37" spans="2:8" x14ac:dyDescent="0.25">
      <c r="B37" s="46" t="s">
        <v>41</v>
      </c>
      <c r="C37" s="6">
        <v>100000000</v>
      </c>
      <c r="D37" s="7">
        <v>4884519.3099999996</v>
      </c>
      <c r="E37" s="4">
        <f t="shared" si="0"/>
        <v>104884519.31</v>
      </c>
      <c r="F37" s="6">
        <v>187784.32000000001</v>
      </c>
      <c r="G37" s="6">
        <v>187784.32000000001</v>
      </c>
      <c r="H37" s="20">
        <f t="shared" si="2"/>
        <v>104696734.99000001</v>
      </c>
    </row>
    <row r="38" spans="2:8" x14ac:dyDescent="0.25">
      <c r="B38" s="46" t="s">
        <v>42</v>
      </c>
      <c r="C38" s="6">
        <v>20430000</v>
      </c>
      <c r="D38" s="28">
        <v>-56648.36</v>
      </c>
      <c r="E38" s="4">
        <f t="shared" si="0"/>
        <v>20373351.640000001</v>
      </c>
      <c r="F38" s="6">
        <v>743077.03</v>
      </c>
      <c r="G38" s="6">
        <v>731077.53</v>
      </c>
      <c r="H38" s="20">
        <f t="shared" si="2"/>
        <v>19630274.609999999</v>
      </c>
    </row>
    <row r="39" spans="2:8" x14ac:dyDescent="0.25">
      <c r="B39" s="46" t="s">
        <v>43</v>
      </c>
      <c r="C39" s="6">
        <v>9200000</v>
      </c>
      <c r="D39" s="7">
        <v>12897214.800000001</v>
      </c>
      <c r="E39" s="4">
        <f t="shared" si="0"/>
        <v>22097214.800000001</v>
      </c>
      <c r="F39" s="6">
        <v>18956.22</v>
      </c>
      <c r="G39" s="6">
        <v>18956.22</v>
      </c>
      <c r="H39" s="20">
        <f t="shared" si="2"/>
        <v>22078258.580000002</v>
      </c>
    </row>
    <row r="40" spans="2:8" x14ac:dyDescent="0.25">
      <c r="B40" s="46" t="s">
        <v>44</v>
      </c>
      <c r="C40" s="6">
        <v>3265000</v>
      </c>
      <c r="D40" s="7">
        <v>-2111054.0099999998</v>
      </c>
      <c r="E40" s="4">
        <f t="shared" si="0"/>
        <v>1153945.9900000002</v>
      </c>
      <c r="F40" s="6">
        <v>0</v>
      </c>
      <c r="G40" s="6">
        <v>0</v>
      </c>
      <c r="H40" s="20">
        <f t="shared" si="2"/>
        <v>1153945.9900000002</v>
      </c>
    </row>
    <row r="41" spans="2:8" x14ac:dyDescent="0.25">
      <c r="B41" s="46" t="s">
        <v>45</v>
      </c>
      <c r="C41" s="6">
        <v>663200</v>
      </c>
      <c r="D41" s="7">
        <v>-629200</v>
      </c>
      <c r="E41" s="4">
        <f t="shared" si="0"/>
        <v>34000</v>
      </c>
      <c r="F41" s="6">
        <v>0</v>
      </c>
      <c r="G41" s="6">
        <v>0</v>
      </c>
      <c r="H41" s="20">
        <f t="shared" si="2"/>
        <v>34000</v>
      </c>
    </row>
    <row r="42" spans="2:8" x14ac:dyDescent="0.25">
      <c r="B42" s="46" t="s">
        <v>46</v>
      </c>
      <c r="C42" s="6">
        <v>376386532.01999998</v>
      </c>
      <c r="D42" s="7">
        <v>-15994584.85</v>
      </c>
      <c r="E42" s="4">
        <f t="shared" si="0"/>
        <v>360391947.16999996</v>
      </c>
      <c r="F42" s="6">
        <v>69220050.530000001</v>
      </c>
      <c r="G42" s="6">
        <v>69220050.530000001</v>
      </c>
      <c r="H42" s="20">
        <f t="shared" si="2"/>
        <v>291171896.63999999</v>
      </c>
    </row>
    <row r="43" spans="2:8" x14ac:dyDescent="0.25">
      <c r="B43" s="46" t="s">
        <v>47</v>
      </c>
      <c r="C43" s="6">
        <v>90147311.890000001</v>
      </c>
      <c r="D43" s="7">
        <v>1725384.16</v>
      </c>
      <c r="E43" s="4">
        <f t="shared" si="0"/>
        <v>91872696.049999997</v>
      </c>
      <c r="F43" s="6">
        <v>2133971.5299999998</v>
      </c>
      <c r="G43" s="6">
        <v>2133971.5299999998</v>
      </c>
      <c r="H43" s="20">
        <f t="shared" si="2"/>
        <v>89738724.519999996</v>
      </c>
    </row>
    <row r="44" spans="2:8" x14ac:dyDescent="0.25">
      <c r="B44" s="46" t="s">
        <v>48</v>
      </c>
      <c r="C44" s="6">
        <v>8203393</v>
      </c>
      <c r="D44" s="7">
        <v>2623523.71</v>
      </c>
      <c r="E44" s="4">
        <f t="shared" si="0"/>
        <v>10826916.710000001</v>
      </c>
      <c r="F44" s="6">
        <v>58076.14</v>
      </c>
      <c r="G44" s="6">
        <v>58076.14</v>
      </c>
      <c r="H44" s="20">
        <f t="shared" si="2"/>
        <v>10768840.57</v>
      </c>
    </row>
    <row r="45" spans="2:8" x14ac:dyDescent="0.25">
      <c r="B45" s="46" t="s">
        <v>49</v>
      </c>
      <c r="C45" s="6">
        <v>495284886.33999997</v>
      </c>
      <c r="D45" s="7">
        <v>25968456.260000002</v>
      </c>
      <c r="E45" s="4">
        <f t="shared" si="0"/>
        <v>521253342.59999996</v>
      </c>
      <c r="F45" s="6">
        <v>71036177.709999993</v>
      </c>
      <c r="G45" s="6">
        <v>71036177.709999993</v>
      </c>
      <c r="H45" s="20">
        <f t="shared" si="2"/>
        <v>450217164.88999999</v>
      </c>
    </row>
    <row r="46" spans="2:8" x14ac:dyDescent="0.25">
      <c r="B46" s="46" t="s">
        <v>50</v>
      </c>
      <c r="C46" s="6">
        <v>174152744.94</v>
      </c>
      <c r="D46" s="7">
        <v>3461794.95</v>
      </c>
      <c r="E46" s="4">
        <f t="shared" si="0"/>
        <v>177614539.88999999</v>
      </c>
      <c r="F46" s="6">
        <v>7095351.7999999998</v>
      </c>
      <c r="G46" s="6">
        <v>7095351.7999999998</v>
      </c>
      <c r="H46" s="20">
        <f t="shared" si="2"/>
        <v>170519188.08999997</v>
      </c>
    </row>
    <row r="47" spans="2:8" x14ac:dyDescent="0.25">
      <c r="B47" s="46" t="s">
        <v>51</v>
      </c>
      <c r="C47" s="6">
        <v>3446629568.1999998</v>
      </c>
      <c r="D47" s="7">
        <v>-52049093.039999999</v>
      </c>
      <c r="E47" s="4">
        <f t="shared" si="0"/>
        <v>3394580475.1599998</v>
      </c>
      <c r="F47" s="6">
        <v>728100963.19000006</v>
      </c>
      <c r="G47" s="6">
        <v>713812477.11000001</v>
      </c>
      <c r="H47" s="20">
        <f t="shared" si="2"/>
        <v>2666479511.9699998</v>
      </c>
    </row>
    <row r="48" spans="2:8" x14ac:dyDescent="0.25">
      <c r="B48" s="46" t="s">
        <v>52</v>
      </c>
      <c r="C48" s="6">
        <v>1505000</v>
      </c>
      <c r="D48" s="7">
        <v>0</v>
      </c>
      <c r="E48" s="4">
        <f t="shared" si="0"/>
        <v>1505000</v>
      </c>
      <c r="F48" s="26">
        <v>0</v>
      </c>
      <c r="G48" s="26">
        <v>0</v>
      </c>
      <c r="H48" s="20">
        <f t="shared" si="2"/>
        <v>1505000</v>
      </c>
    </row>
    <row r="49" spans="2:8" ht="25.5" x14ac:dyDescent="0.25">
      <c r="B49" s="46" t="s">
        <v>53</v>
      </c>
      <c r="C49" s="6">
        <v>872000</v>
      </c>
      <c r="D49" s="7">
        <v>15562</v>
      </c>
      <c r="E49" s="4">
        <f t="shared" si="0"/>
        <v>887562</v>
      </c>
      <c r="F49" s="6">
        <v>8266.91</v>
      </c>
      <c r="G49" s="6">
        <v>8266.91</v>
      </c>
      <c r="H49" s="20">
        <f t="shared" si="2"/>
        <v>879295.09</v>
      </c>
    </row>
    <row r="50" spans="2:8" x14ac:dyDescent="0.25">
      <c r="B50" s="46" t="s">
        <v>54</v>
      </c>
      <c r="C50" s="6">
        <v>19280268.989999998</v>
      </c>
      <c r="D50" s="7">
        <v>-14530268.99</v>
      </c>
      <c r="E50" s="4">
        <f t="shared" si="0"/>
        <v>4749999.9999999981</v>
      </c>
      <c r="F50" s="6">
        <v>0</v>
      </c>
      <c r="G50" s="6">
        <v>0</v>
      </c>
      <c r="H50" s="20">
        <f t="shared" si="2"/>
        <v>4749999.9999999981</v>
      </c>
    </row>
    <row r="51" spans="2:8" x14ac:dyDescent="0.25">
      <c r="B51" s="46" t="s">
        <v>55</v>
      </c>
      <c r="C51" s="6">
        <v>237168340.75999999</v>
      </c>
      <c r="D51" s="7">
        <v>-52753412.450000003</v>
      </c>
      <c r="E51" s="4">
        <f t="shared" si="0"/>
        <v>184414928.31</v>
      </c>
      <c r="F51" s="6">
        <v>5441624.79</v>
      </c>
      <c r="G51" s="6">
        <v>5441624.79</v>
      </c>
      <c r="H51" s="20">
        <f t="shared" si="2"/>
        <v>178973303.52000001</v>
      </c>
    </row>
    <row r="52" spans="2:8" ht="25.5" x14ac:dyDescent="0.25">
      <c r="B52" s="46" t="s">
        <v>56</v>
      </c>
      <c r="C52" s="6">
        <v>0</v>
      </c>
      <c r="D52" s="7">
        <v>0</v>
      </c>
      <c r="E52" s="4">
        <f t="shared" si="0"/>
        <v>0</v>
      </c>
      <c r="F52" s="6">
        <v>0</v>
      </c>
      <c r="G52" s="6">
        <v>0</v>
      </c>
      <c r="H52" s="20">
        <f t="shared" si="2"/>
        <v>0</v>
      </c>
    </row>
    <row r="53" spans="2:8" x14ac:dyDescent="0.25">
      <c r="B53" s="46" t="s">
        <v>57</v>
      </c>
      <c r="C53" s="6">
        <v>43371109.109999999</v>
      </c>
      <c r="D53" s="7">
        <v>-34344197.109999999</v>
      </c>
      <c r="E53" s="4">
        <f t="shared" si="0"/>
        <v>9026912</v>
      </c>
      <c r="F53" s="6">
        <v>0</v>
      </c>
      <c r="G53" s="6">
        <v>0</v>
      </c>
      <c r="H53" s="20">
        <f t="shared" si="2"/>
        <v>9026912</v>
      </c>
    </row>
    <row r="54" spans="2:8" x14ac:dyDescent="0.25">
      <c r="B54" s="46" t="s">
        <v>58</v>
      </c>
      <c r="C54" s="6">
        <v>0</v>
      </c>
      <c r="D54" s="7">
        <v>755904</v>
      </c>
      <c r="E54" s="4">
        <f t="shared" si="0"/>
        <v>755904</v>
      </c>
      <c r="F54" s="6">
        <v>0</v>
      </c>
      <c r="G54" s="6">
        <v>0</v>
      </c>
      <c r="H54" s="20">
        <f t="shared" si="2"/>
        <v>755904</v>
      </c>
    </row>
    <row r="55" spans="2:8" x14ac:dyDescent="0.25">
      <c r="B55" s="46" t="s">
        <v>59</v>
      </c>
      <c r="C55" s="6">
        <v>4693000</v>
      </c>
      <c r="D55" s="7">
        <v>-134670.97</v>
      </c>
      <c r="E55" s="4">
        <f t="shared" si="0"/>
        <v>4558329.03</v>
      </c>
      <c r="F55" s="6">
        <v>1111825.49</v>
      </c>
      <c r="G55" s="6">
        <v>1111825.49</v>
      </c>
      <c r="H55" s="20">
        <f t="shared" si="2"/>
        <v>3446503.54</v>
      </c>
    </row>
    <row r="56" spans="2:8" x14ac:dyDescent="0.25">
      <c r="B56" s="46" t="s">
        <v>60</v>
      </c>
      <c r="C56" s="6">
        <v>0</v>
      </c>
      <c r="D56" s="7">
        <v>3536944.28</v>
      </c>
      <c r="E56" s="4">
        <f t="shared" si="0"/>
        <v>3536944.28</v>
      </c>
      <c r="F56" s="6">
        <v>0</v>
      </c>
      <c r="G56" s="6">
        <v>0</v>
      </c>
      <c r="H56" s="20">
        <f>SUM(E56-F56)</f>
        <v>3536944.28</v>
      </c>
    </row>
    <row r="57" spans="2:8" ht="25.5" x14ac:dyDescent="0.25">
      <c r="B57" s="46" t="s">
        <v>61</v>
      </c>
      <c r="C57" s="6">
        <v>48370000</v>
      </c>
      <c r="D57" s="7">
        <v>11000000</v>
      </c>
      <c r="E57" s="4">
        <f t="shared" si="0"/>
        <v>59370000</v>
      </c>
      <c r="F57" s="6">
        <v>4190000</v>
      </c>
      <c r="G57" s="6">
        <v>4190000</v>
      </c>
      <c r="H57" s="20">
        <f t="shared" si="2"/>
        <v>55180000</v>
      </c>
    </row>
    <row r="58" spans="2:8" x14ac:dyDescent="0.25">
      <c r="B58" s="46" t="s">
        <v>62</v>
      </c>
      <c r="C58" s="6">
        <v>635450</v>
      </c>
      <c r="D58" s="7">
        <v>-61470</v>
      </c>
      <c r="E58" s="4">
        <f t="shared" si="0"/>
        <v>573980</v>
      </c>
      <c r="F58" s="6">
        <v>0</v>
      </c>
      <c r="G58" s="6">
        <v>0</v>
      </c>
      <c r="H58" s="20">
        <f t="shared" si="2"/>
        <v>573980</v>
      </c>
    </row>
    <row r="59" spans="2:8" x14ac:dyDescent="0.25">
      <c r="B59" s="46" t="s">
        <v>63</v>
      </c>
      <c r="C59" s="6">
        <v>18711500</v>
      </c>
      <c r="D59" s="7">
        <v>-6463360.8499999996</v>
      </c>
      <c r="E59" s="4">
        <f t="shared" si="0"/>
        <v>12248139.15</v>
      </c>
      <c r="F59" s="6">
        <v>1761242.92</v>
      </c>
      <c r="G59" s="6">
        <v>1761242.92</v>
      </c>
      <c r="H59" s="20">
        <f t="shared" si="2"/>
        <v>10486896.23</v>
      </c>
    </row>
    <row r="60" spans="2:8" x14ac:dyDescent="0.25">
      <c r="B60" s="46" t="s">
        <v>64</v>
      </c>
      <c r="C60" s="6">
        <v>10354000</v>
      </c>
      <c r="D60" s="7">
        <v>993395</v>
      </c>
      <c r="E60" s="4">
        <f t="shared" si="0"/>
        <v>11347395</v>
      </c>
      <c r="F60" s="6">
        <v>0</v>
      </c>
      <c r="G60" s="6">
        <v>0</v>
      </c>
      <c r="H60" s="20">
        <f t="shared" si="2"/>
        <v>11347395</v>
      </c>
    </row>
    <row r="61" spans="2:8" x14ac:dyDescent="0.25">
      <c r="B61" s="46" t="s">
        <v>65</v>
      </c>
      <c r="C61" s="6">
        <v>2184800</v>
      </c>
      <c r="D61" s="7">
        <v>633300.37</v>
      </c>
      <c r="E61" s="4">
        <f t="shared" si="0"/>
        <v>2818100.37</v>
      </c>
      <c r="F61" s="6">
        <v>0</v>
      </c>
      <c r="G61" s="6">
        <v>0</v>
      </c>
      <c r="H61" s="20">
        <f t="shared" si="2"/>
        <v>2818100.37</v>
      </c>
    </row>
    <row r="62" spans="2:8" x14ac:dyDescent="0.25">
      <c r="B62" s="46" t="s">
        <v>66</v>
      </c>
      <c r="C62" s="6">
        <v>136500</v>
      </c>
      <c r="D62" s="7">
        <v>113325</v>
      </c>
      <c r="E62" s="4">
        <f t="shared" si="0"/>
        <v>249825</v>
      </c>
      <c r="F62" s="6">
        <v>0</v>
      </c>
      <c r="G62" s="6">
        <v>0</v>
      </c>
      <c r="H62" s="20">
        <f t="shared" si="2"/>
        <v>249825</v>
      </c>
    </row>
    <row r="63" spans="2:8" x14ac:dyDescent="0.25">
      <c r="B63" s="46" t="s">
        <v>67</v>
      </c>
      <c r="C63" s="6">
        <v>9980000</v>
      </c>
      <c r="D63" s="7">
        <v>4784810.4800000004</v>
      </c>
      <c r="E63" s="4">
        <f t="shared" si="0"/>
        <v>14764810.48</v>
      </c>
      <c r="F63" s="6">
        <v>0</v>
      </c>
      <c r="G63" s="6">
        <v>0</v>
      </c>
      <c r="H63" s="20">
        <f t="shared" si="2"/>
        <v>14764810.48</v>
      </c>
    </row>
    <row r="64" spans="2:8" x14ac:dyDescent="0.25">
      <c r="B64" s="46" t="s">
        <v>68</v>
      </c>
      <c r="C64" s="6">
        <v>616642505.75</v>
      </c>
      <c r="D64" s="7">
        <v>-1813538.8799999976</v>
      </c>
      <c r="E64" s="4">
        <f t="shared" si="0"/>
        <v>614828966.87</v>
      </c>
      <c r="F64" s="6">
        <v>196636279.81999999</v>
      </c>
      <c r="G64" s="6">
        <v>146412571.68000001</v>
      </c>
      <c r="H64" s="20">
        <f t="shared" si="2"/>
        <v>418192687.05000001</v>
      </c>
    </row>
    <row r="65" spans="1:9" x14ac:dyDescent="0.25">
      <c r="B65" s="46" t="s">
        <v>69</v>
      </c>
      <c r="C65" s="6">
        <v>2477413.81</v>
      </c>
      <c r="D65" s="7">
        <v>-528513.01</v>
      </c>
      <c r="E65" s="4">
        <f t="shared" si="0"/>
        <v>1948900.8</v>
      </c>
      <c r="F65" s="6">
        <v>0</v>
      </c>
      <c r="G65" s="6">
        <v>0</v>
      </c>
      <c r="H65" s="20">
        <f t="shared" si="2"/>
        <v>1948900.8</v>
      </c>
    </row>
    <row r="66" spans="1:9" x14ac:dyDescent="0.25">
      <c r="B66" s="46" t="s">
        <v>70</v>
      </c>
      <c r="C66" s="6">
        <v>10505000</v>
      </c>
      <c r="D66" s="7">
        <v>144681.28</v>
      </c>
      <c r="E66" s="4">
        <f t="shared" si="0"/>
        <v>10649681.279999999</v>
      </c>
      <c r="F66" s="6">
        <v>0</v>
      </c>
      <c r="G66" s="6">
        <v>0</v>
      </c>
      <c r="H66" s="20">
        <f t="shared" si="2"/>
        <v>10649681.279999999</v>
      </c>
    </row>
    <row r="67" spans="1:9" x14ac:dyDescent="0.25">
      <c r="B67" s="46" t="s">
        <v>71</v>
      </c>
      <c r="C67" s="6">
        <v>24524844</v>
      </c>
      <c r="D67" s="7">
        <v>-8007505.3600000003</v>
      </c>
      <c r="E67" s="4">
        <f t="shared" si="0"/>
        <v>16517338.640000001</v>
      </c>
      <c r="F67" s="6">
        <v>2413907</v>
      </c>
      <c r="G67" s="6">
        <v>2413907</v>
      </c>
      <c r="H67" s="20">
        <f t="shared" si="2"/>
        <v>14103431.640000001</v>
      </c>
    </row>
    <row r="68" spans="1:9" x14ac:dyDescent="0.25">
      <c r="B68" s="46" t="s">
        <v>72</v>
      </c>
      <c r="C68" s="6">
        <v>11778000</v>
      </c>
      <c r="D68" s="7">
        <v>4151791.45</v>
      </c>
      <c r="E68" s="4">
        <f t="shared" ref="E68:E71" si="3">SUM(C68+D68)</f>
        <v>15929791.449999999</v>
      </c>
      <c r="F68" s="6">
        <v>6412131.1900000004</v>
      </c>
      <c r="G68" s="6">
        <v>6412131.1900000004</v>
      </c>
      <c r="H68" s="20">
        <f t="shared" si="2"/>
        <v>9517660.2599999979</v>
      </c>
    </row>
    <row r="69" spans="1:9" x14ac:dyDescent="0.25">
      <c r="B69" s="46" t="s">
        <v>73</v>
      </c>
      <c r="C69" s="6">
        <v>14788701</v>
      </c>
      <c r="D69" s="7">
        <v>2400389.0099999998</v>
      </c>
      <c r="E69" s="4">
        <f t="shared" si="3"/>
        <v>17189090.009999998</v>
      </c>
      <c r="F69" s="6">
        <v>0</v>
      </c>
      <c r="G69" s="6">
        <v>0</v>
      </c>
      <c r="H69" s="20">
        <f t="shared" si="2"/>
        <v>17189090.009999998</v>
      </c>
    </row>
    <row r="70" spans="1:9" x14ac:dyDescent="0.25">
      <c r="B70" s="46" t="s">
        <v>74</v>
      </c>
      <c r="C70" s="6">
        <v>5155000</v>
      </c>
      <c r="D70" s="7">
        <v>47796.07</v>
      </c>
      <c r="E70" s="4">
        <f t="shared" si="3"/>
        <v>5202796.07</v>
      </c>
      <c r="F70" s="6">
        <v>0</v>
      </c>
      <c r="G70" s="6">
        <v>0</v>
      </c>
      <c r="H70" s="20">
        <f t="shared" si="2"/>
        <v>5202796.07</v>
      </c>
    </row>
    <row r="71" spans="1:9" x14ac:dyDescent="0.25">
      <c r="B71" s="46" t="s">
        <v>75</v>
      </c>
      <c r="C71" s="6">
        <v>4196869</v>
      </c>
      <c r="D71" s="7">
        <v>1791360.56</v>
      </c>
      <c r="E71" s="4">
        <f t="shared" si="3"/>
        <v>5988229.5600000005</v>
      </c>
      <c r="F71" s="6">
        <v>0</v>
      </c>
      <c r="G71" s="6">
        <v>0</v>
      </c>
      <c r="H71" s="20">
        <f t="shared" si="2"/>
        <v>5988229.5600000005</v>
      </c>
    </row>
    <row r="72" spans="1:9" ht="15.75" thickBot="1" x14ac:dyDescent="0.3">
      <c r="B72" s="21"/>
      <c r="C72" s="22">
        <f>SUM(C12:C71)</f>
        <v>7186008650</v>
      </c>
      <c r="D72" s="22">
        <f>SUM(D12:D71)</f>
        <v>9.5460563898086548E-9</v>
      </c>
      <c r="E72" s="22">
        <f>SUM(C72+D72)</f>
        <v>7186008650</v>
      </c>
      <c r="F72" s="22">
        <f>SUM(F12:F71)</f>
        <v>1404570801.01</v>
      </c>
      <c r="G72" s="23">
        <f>SUM(G12:G71)</f>
        <v>1339270560.9200003</v>
      </c>
      <c r="H72" s="24">
        <f t="shared" si="2"/>
        <v>5781437848.9899998</v>
      </c>
    </row>
    <row r="73" spans="1:9" x14ac:dyDescent="0.25">
      <c r="G73" s="6"/>
    </row>
    <row r="74" spans="1:9" x14ac:dyDescent="0.25">
      <c r="B74" s="27" t="s">
        <v>14</v>
      </c>
      <c r="C74" s="27"/>
      <c r="D74" s="27"/>
      <c r="E74" s="27"/>
      <c r="F74" s="27"/>
      <c r="G74" s="27"/>
      <c r="H74" s="27"/>
      <c r="I74" s="27"/>
    </row>
    <row r="75" spans="1:9" x14ac:dyDescent="0.25">
      <c r="B75" s="2"/>
      <c r="C75" s="2"/>
      <c r="D75" s="2"/>
      <c r="E75" s="2"/>
      <c r="F75" s="2"/>
      <c r="G75" s="25"/>
      <c r="H75" s="2"/>
      <c r="I75" s="2"/>
    </row>
    <row r="76" spans="1:9" x14ac:dyDescent="0.25">
      <c r="B76" s="2"/>
      <c r="C76" s="2"/>
      <c r="D76" s="2"/>
      <c r="E76" s="2"/>
      <c r="F76" s="2"/>
      <c r="G76" s="2"/>
      <c r="H76" s="2"/>
      <c r="I76" s="2"/>
    </row>
    <row r="77" spans="1:9" x14ac:dyDescent="0.25">
      <c r="A77" s="30"/>
      <c r="B77" s="30"/>
      <c r="C77" s="30"/>
      <c r="D77" s="30"/>
      <c r="E77" s="30"/>
      <c r="F77" s="30"/>
      <c r="G77" s="30"/>
    </row>
    <row r="78" spans="1:9" x14ac:dyDescent="0.25">
      <c r="A78" s="30"/>
      <c r="B78" s="29"/>
      <c r="C78" s="30"/>
      <c r="D78" s="30"/>
      <c r="E78" s="30"/>
      <c r="F78" s="37"/>
      <c r="G78" s="37"/>
    </row>
    <row r="79" spans="1:9" x14ac:dyDescent="0.25">
      <c r="A79" s="30"/>
      <c r="B79" s="29"/>
      <c r="C79" s="30"/>
      <c r="D79" s="30"/>
      <c r="E79" s="30"/>
      <c r="F79" s="38"/>
      <c r="G79" s="38"/>
    </row>
    <row r="80" spans="1:9" x14ac:dyDescent="0.25">
      <c r="A80" s="30"/>
      <c r="B80" s="30"/>
      <c r="C80" s="30"/>
      <c r="D80" s="30"/>
      <c r="E80" s="30"/>
      <c r="F80" s="30"/>
      <c r="G80" s="30"/>
    </row>
    <row r="81" spans="1:7" x14ac:dyDescent="0.25">
      <c r="A81" s="30"/>
      <c r="B81" s="30"/>
      <c r="C81" s="30"/>
      <c r="D81" s="30"/>
      <c r="E81" s="30"/>
      <c r="F81" s="30"/>
      <c r="G81" s="30"/>
    </row>
    <row r="82" spans="1:7" x14ac:dyDescent="0.25">
      <c r="A82" s="30"/>
      <c r="B82" s="30"/>
      <c r="C82" s="30"/>
      <c r="D82" s="30"/>
      <c r="E82" s="30"/>
      <c r="F82" s="30"/>
      <c r="G82" s="30"/>
    </row>
  </sheetData>
  <sheetProtection formatCells="0" insertRows="0"/>
  <mergeCells count="9">
    <mergeCell ref="B2:H2"/>
    <mergeCell ref="B6:H6"/>
    <mergeCell ref="F78:G78"/>
    <mergeCell ref="F79:G79"/>
    <mergeCell ref="B8:B10"/>
    <mergeCell ref="E8:F8"/>
    <mergeCell ref="B3:H3"/>
    <mergeCell ref="B4:H4"/>
    <mergeCell ref="B5:H5"/>
  </mergeCells>
  <printOptions horizontalCentered="1" verticalCentered="1"/>
  <pageMargins left="0.19685039370078741" right="0.19685039370078741" top="0.19685039370078741" bottom="0.19685039370078741" header="0" footer="0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cgloria</cp:lastModifiedBy>
  <cp:revision/>
  <cp:lastPrinted>2019-02-12T18:43:35Z</cp:lastPrinted>
  <dcterms:created xsi:type="dcterms:W3CDTF">2014-09-04T16:46:21Z</dcterms:created>
  <dcterms:modified xsi:type="dcterms:W3CDTF">2019-05-02T19:18:58Z</dcterms:modified>
</cp:coreProperties>
</file>