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20" windowWidth="19680" windowHeight="394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I16" i="5"/>
  <c r="J16" i="5" s="1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<sst xmlns="http://schemas.openxmlformats.org/spreadsheetml/2006/main" count="33" uniqueCount="33">
  <si>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</si>
  <si>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</si>
  <si>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</si>
  <si>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</si>
  <si>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</si>
  <si>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</si>
  <si>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</si>
  <si>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</si>
  <si>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</si>
  <si>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</si>
  <si>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</si>
  <si>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</si>
  <si>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</si>
  <si>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</si>
  <si>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</si>
  <si>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</si>
  <si>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</si>
  <si>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</si>
  <si>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</si>
  <si>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</si>
  <si>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</si>
  <si>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</si>
  <si>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</si>
  <si>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</si>
  <si>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</si>
  <si>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</si>
  <si>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</si>
  <si>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</si>
  <si>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</si>
  <si>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</si>
  <si>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</si>
  <si>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</si>
  <si>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31 de Marzo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</si>
</sst>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E15" sqref="E15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911298160.27999997</v>
      </c>
      <c r="G14" s="18">
        <f t="shared" ref="G14:H14" si="0">SUM(G16:G22)</f>
        <v>35569321285.169998</v>
      </c>
      <c r="H14" s="18">
        <f t="shared" si="0"/>
        <v>34748099909.620003</v>
      </c>
      <c r="I14" s="26">
        <f>SUM(F14+G14-H14)</f>
        <v>1732519535.8299942</v>
      </c>
      <c r="J14" s="67">
        <f>SUM(I14-F14)</f>
        <v>821221375.54999423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316210392.70999998</v>
      </c>
      <c r="G16" s="22">
        <v>33033507132.369999</v>
      </c>
      <c r="H16" s="22">
        <v>32262422974.43</v>
      </c>
      <c r="I16" s="27">
        <f>SUM(F16+G16-H16)</f>
        <v>1087294550.6499977</v>
      </c>
      <c r="J16" s="51">
        <f t="shared" ref="J16:J22" si="1">SUM(I16-F16)</f>
        <v>771084157.93999767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17062276.149999999</v>
      </c>
      <c r="G17" s="22">
        <v>2465427440.4899998</v>
      </c>
      <c r="H17" s="22">
        <v>2458105421.5500002</v>
      </c>
      <c r="I17" s="27">
        <f>SUM(F17+G17-H17)</f>
        <v>24384295.089999676</v>
      </c>
      <c r="J17" s="51">
        <f t="shared" si="1"/>
        <v>7322018.9399996772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10314801.41</v>
      </c>
      <c r="G18" s="22">
        <v>52560440.32</v>
      </c>
      <c r="H18" s="22">
        <v>27571513.640000001</v>
      </c>
      <c r="I18" s="27">
        <f t="shared" ref="I18:I22" si="2">SUM(F18+G18-H18)</f>
        <v>35303728.090000004</v>
      </c>
      <c r="J18" s="27">
        <f t="shared" si="1"/>
        <v>24988926.680000003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567710690.00999999</v>
      </c>
      <c r="G20" s="22">
        <v>17826271.989999998</v>
      </c>
      <c r="H20" s="22">
        <v>0</v>
      </c>
      <c r="I20" s="27">
        <f t="shared" si="2"/>
        <v>585536962</v>
      </c>
      <c r="J20" s="51">
        <f t="shared" si="1"/>
        <v>17826271.99000001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41430471191.959595</v>
      </c>
      <c r="G24" s="21">
        <f>SUM(G26:G34)</f>
        <v>493720222.92000002</v>
      </c>
      <c r="H24" s="21">
        <f t="shared" ref="H24" si="3">SUM(H26:H34)</f>
        <v>315558708.38999999</v>
      </c>
      <c r="I24" s="21">
        <f>SUM(F24+G24-H24)</f>
        <v>41608632706.489594</v>
      </c>
      <c r="J24" s="28">
        <f>SUM(I24-F24)</f>
        <v>178161514.52999878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24222825.079999998</v>
      </c>
      <c r="G26" s="22">
        <v>279921437.31999999</v>
      </c>
      <c r="H26" s="22">
        <v>276352983.43000001</v>
      </c>
      <c r="I26" s="29">
        <f t="shared" ref="I26:I34" si="4">SUM(F26+G26-H26)</f>
        <v>27791278.969999969</v>
      </c>
      <c r="J26" s="29">
        <f t="shared" ref="J26:J34" si="5">SUM(I26-F26)</f>
        <v>3568453.8899999708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39865209099.434998</v>
      </c>
      <c r="G28" s="22">
        <v>199661905.24000001</v>
      </c>
      <c r="H28" s="22">
        <v>359332.26</v>
      </c>
      <c r="I28" s="29">
        <f t="shared" si="4"/>
        <v>40064511672.414993</v>
      </c>
      <c r="J28" s="29">
        <f t="shared" si="5"/>
        <v>199302572.97999573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1698286348.2720001</v>
      </c>
      <c r="G29" s="22">
        <v>5496880.3499999996</v>
      </c>
      <c r="H29" s="22">
        <v>84204.4</v>
      </c>
      <c r="I29" s="29">
        <f t="shared" si="4"/>
        <v>1703699024.2219999</v>
      </c>
      <c r="J29" s="29">
        <f t="shared" si="5"/>
        <v>5412675.9499998093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123555658.7</v>
      </c>
      <c r="G30" s="22">
        <v>8640000</v>
      </c>
      <c r="H30" s="22">
        <v>0</v>
      </c>
      <c r="I30" s="29">
        <f t="shared" si="4"/>
        <v>132195658.7</v>
      </c>
      <c r="J30" s="29">
        <f t="shared" si="5"/>
        <v>8640000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-281091601.25739998</v>
      </c>
      <c r="G31" s="22">
        <v>0.01</v>
      </c>
      <c r="H31" s="22">
        <v>38762188.299999997</v>
      </c>
      <c r="I31" s="29">
        <f t="shared" si="4"/>
        <v>-319853789.5474</v>
      </c>
      <c r="J31" s="29">
        <f t="shared" si="5"/>
        <v>-38762188.290000021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42341769352.239594</v>
      </c>
      <c r="G36" s="61">
        <f>SUM(G14+G24)</f>
        <v>36063041508.089996</v>
      </c>
      <c r="H36" s="61">
        <f>SUM(H14+H24)</f>
        <v>35063658618.010002</v>
      </c>
      <c r="I36" s="62">
        <f>SUM(F36+G36-H36)</f>
        <v>43341152242.319588</v>
      </c>
      <c r="J36" s="63">
        <f>SUM(I36-F36)</f>
        <v>999382890.0799942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2019-05-02T16:44:38Z</dcterms:modified>
</cp:coreProperties>
</file>