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20" windowWidth="19680" windowHeight="3945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I16" i="5"/>
  <c r="J16" i="5" s="1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<sst xmlns="http://schemas.openxmlformats.org/spreadsheetml/2006/main" count="33" uniqueCount="33">
  <si>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</si>
  <si>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</si>
  <si>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</si>
  <si>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</si>
  <si>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</si>
  <si>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</si>
  <si>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</si>
  <si>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</si>
  <si>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</si>
  <si>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</si>
  <si>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</si>
  <si>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</si>
  <si>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</si>
  <si>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</si>
  <si>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</si>
  <si>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</si>
  <si>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</si>
  <si>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</si>
  <si>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</si>
  <si>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</si>
  <si>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</si>
  <si>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</si>
  <si>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</si>
  <si>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</si>
  <si>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</si>
  <si>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</si>
  <si>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</si>
  <si>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</si>
  <si>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</si>
  <si>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</si>
  <si>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</si>
  <si>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</si>
  <si>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 al  31 de Marzo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</si>
</sst>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E15" sqref="E15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 x14ac:dyDescent="0.25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 x14ac:dyDescent="0.25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 x14ac:dyDescent="0.25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5" t="s">
        <v>3</v>
      </c>
      <c r="D9" s="76"/>
      <c r="E9" s="76"/>
      <c r="F9" s="65" t="s">
        <v>31</v>
      </c>
      <c r="G9" s="65" t="s">
        <v>4</v>
      </c>
      <c r="H9" s="65" t="s">
        <v>5</v>
      </c>
      <c r="I9" s="65" t="s">
        <v>6</v>
      </c>
      <c r="J9" s="79" t="s">
        <v>7</v>
      </c>
      <c r="K9" s="80"/>
      <c r="L9" s="1"/>
      <c r="R9" s="1"/>
      <c r="S9" s="1"/>
    </row>
    <row r="10" spans="1:19" ht="15.75" customHeight="1" thickBot="1" x14ac:dyDescent="0.3">
      <c r="C10" s="77"/>
      <c r="D10" s="78"/>
      <c r="E10" s="78"/>
      <c r="F10" s="66">
        <v>1</v>
      </c>
      <c r="G10" s="66">
        <v>2</v>
      </c>
      <c r="H10" s="66">
        <v>3</v>
      </c>
      <c r="I10" s="66" t="s">
        <v>8</v>
      </c>
      <c r="J10" s="81" t="s">
        <v>9</v>
      </c>
      <c r="K10" s="82"/>
      <c r="L10" s="1"/>
      <c r="R10" s="1"/>
      <c r="S10" s="1"/>
    </row>
    <row r="11" spans="1:19" ht="15.75" customHeight="1" x14ac:dyDescent="0.25">
      <c r="C11" s="70"/>
      <c r="D11" s="71"/>
      <c r="E11" s="71"/>
      <c r="F11" s="71"/>
      <c r="G11" s="71"/>
      <c r="H11" s="71"/>
      <c r="I11" s="71"/>
      <c r="J11" s="71"/>
      <c r="K11" s="72"/>
      <c r="L11" s="1"/>
      <c r="R11" s="1"/>
      <c r="S11" s="1"/>
    </row>
    <row r="12" spans="1:19" ht="15.75" customHeight="1" x14ac:dyDescent="0.25">
      <c r="C12" s="55"/>
      <c r="D12" s="73" t="s">
        <v>10</v>
      </c>
      <c r="E12" s="73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4" t="s">
        <v>11</v>
      </c>
      <c r="E14" s="74"/>
      <c r="F14" s="18">
        <f>SUM(F16:F22)</f>
        <v>911298160.27999997</v>
      </c>
      <c r="G14" s="18">
        <f t="shared" ref="G14:H14" si="0">SUM(G16:G22)</f>
        <v>35569321285.169998</v>
      </c>
      <c r="H14" s="18">
        <f t="shared" si="0"/>
        <v>34748099909.620003</v>
      </c>
      <c r="I14" s="26">
        <f>SUM(F14+G14-H14)</f>
        <v>1732519535.8299942</v>
      </c>
      <c r="J14" s="67">
        <f>SUM(I14-F14)</f>
        <v>821221375.54999423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69" t="s">
        <v>12</v>
      </c>
      <c r="E16" s="69"/>
      <c r="F16" s="22">
        <v>316210392.70999998</v>
      </c>
      <c r="G16" s="22">
        <v>33033507132.369999</v>
      </c>
      <c r="H16" s="22">
        <v>32262422974.43</v>
      </c>
      <c r="I16" s="27">
        <f>SUM(F16+G16-H16)</f>
        <v>1087294550.6499977</v>
      </c>
      <c r="J16" s="51">
        <f t="shared" ref="J16:J22" si="1">SUM(I16-F16)</f>
        <v>771084157.93999767</v>
      </c>
      <c r="K16" s="56"/>
      <c r="L16" s="1"/>
      <c r="R16" s="1"/>
      <c r="S16" s="1"/>
    </row>
    <row r="17" spans="3:19" ht="15.75" customHeight="1" x14ac:dyDescent="0.25">
      <c r="C17" s="58"/>
      <c r="D17" s="69" t="s">
        <v>13</v>
      </c>
      <c r="E17" s="69"/>
      <c r="F17" s="22">
        <v>17062276.149999999</v>
      </c>
      <c r="G17" s="22">
        <v>2465427440.4899998</v>
      </c>
      <c r="H17" s="22">
        <v>2458105421.5500002</v>
      </c>
      <c r="I17" s="27">
        <f>SUM(F17+G17-H17)</f>
        <v>24384295.089999676</v>
      </c>
      <c r="J17" s="51">
        <f t="shared" si="1"/>
        <v>7322018.9399996772</v>
      </c>
      <c r="K17" s="56"/>
      <c r="L17" s="1"/>
      <c r="R17" s="1"/>
      <c r="S17" s="1"/>
    </row>
    <row r="18" spans="3:19" ht="15.75" customHeight="1" x14ac:dyDescent="0.25">
      <c r="C18" s="58"/>
      <c r="D18" s="69" t="s">
        <v>14</v>
      </c>
      <c r="E18" s="69"/>
      <c r="F18" s="22">
        <v>10314801.41</v>
      </c>
      <c r="G18" s="22">
        <v>52560440.32</v>
      </c>
      <c r="H18" s="22">
        <v>27571513.640000001</v>
      </c>
      <c r="I18" s="27">
        <f t="shared" ref="I18:I22" si="2">SUM(F18+G18-H18)</f>
        <v>35303728.090000004</v>
      </c>
      <c r="J18" s="27">
        <f t="shared" si="1"/>
        <v>24988926.680000003</v>
      </c>
      <c r="K18" s="56"/>
      <c r="L18" s="1"/>
      <c r="R18" s="1"/>
      <c r="S18" s="1"/>
    </row>
    <row r="19" spans="3:19" ht="15.75" customHeight="1" x14ac:dyDescent="0.25">
      <c r="C19" s="58"/>
      <c r="D19" s="69" t="s">
        <v>15</v>
      </c>
      <c r="E19" s="69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69" t="s">
        <v>16</v>
      </c>
      <c r="E20" s="69"/>
      <c r="F20" s="22">
        <v>567710690.00999999</v>
      </c>
      <c r="G20" s="22">
        <v>17826271.989999998</v>
      </c>
      <c r="H20" s="22">
        <v>0</v>
      </c>
      <c r="I20" s="27">
        <f t="shared" si="2"/>
        <v>585536962</v>
      </c>
      <c r="J20" s="51">
        <f t="shared" si="1"/>
        <v>17826271.99000001</v>
      </c>
      <c r="K20" s="56"/>
      <c r="L20" s="1"/>
      <c r="R20" s="1"/>
      <c r="S20" s="1"/>
    </row>
    <row r="21" spans="3:19" ht="15.75" customHeight="1" x14ac:dyDescent="0.25">
      <c r="C21" s="58"/>
      <c r="D21" s="69" t="s">
        <v>17</v>
      </c>
      <c r="E21" s="69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69" t="s">
        <v>18</v>
      </c>
      <c r="E22" s="69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4" t="s">
        <v>19</v>
      </c>
      <c r="E24" s="74"/>
      <c r="F24" s="21">
        <f>SUM(F26:F34)</f>
        <v>41430471191.959595</v>
      </c>
      <c r="G24" s="21">
        <f>SUM(G26:G34)</f>
        <v>493720222.92000002</v>
      </c>
      <c r="H24" s="21">
        <f t="shared" ref="H24" si="3">SUM(H26:H34)</f>
        <v>315558708.38999999</v>
      </c>
      <c r="I24" s="21">
        <f>SUM(F24+G24-H24)</f>
        <v>41608632706.489594</v>
      </c>
      <c r="J24" s="28">
        <f>SUM(I24-F24)</f>
        <v>178161514.52999878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69" t="s">
        <v>20</v>
      </c>
      <c r="E26" s="69"/>
      <c r="F26" s="22">
        <v>24222825.079999998</v>
      </c>
      <c r="G26" s="22">
        <v>279921437.31999999</v>
      </c>
      <c r="H26" s="22">
        <v>276352983.43000001</v>
      </c>
      <c r="I26" s="29">
        <f t="shared" ref="I26:I34" si="4">SUM(F26+G26-H26)</f>
        <v>27791278.969999969</v>
      </c>
      <c r="J26" s="29">
        <f t="shared" ref="J26:J34" si="5">SUM(I26-F26)</f>
        <v>3568453.8899999708</v>
      </c>
      <c r="K26" s="56"/>
      <c r="L26" s="1"/>
      <c r="R26" s="1"/>
      <c r="S26" s="1"/>
    </row>
    <row r="27" spans="3:19" ht="15.75" customHeight="1" x14ac:dyDescent="0.25">
      <c r="C27" s="58"/>
      <c r="D27" s="69" t="s">
        <v>21</v>
      </c>
      <c r="E27" s="69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69" t="s">
        <v>22</v>
      </c>
      <c r="E28" s="69"/>
      <c r="F28" s="22">
        <v>39865209099.434998</v>
      </c>
      <c r="G28" s="22">
        <v>199661905.24000001</v>
      </c>
      <c r="H28" s="22">
        <v>359332.26</v>
      </c>
      <c r="I28" s="29">
        <f t="shared" si="4"/>
        <v>40064511672.414993</v>
      </c>
      <c r="J28" s="29">
        <f t="shared" si="5"/>
        <v>199302572.97999573</v>
      </c>
      <c r="K28" s="56"/>
      <c r="L28" s="1"/>
      <c r="R28" s="1"/>
      <c r="S28" s="1"/>
    </row>
    <row r="29" spans="3:19" ht="15.75" customHeight="1" x14ac:dyDescent="0.25">
      <c r="C29" s="58"/>
      <c r="D29" s="69" t="s">
        <v>23</v>
      </c>
      <c r="E29" s="69"/>
      <c r="F29" s="22">
        <v>1698286348.2720001</v>
      </c>
      <c r="G29" s="22">
        <v>5496880.3499999996</v>
      </c>
      <c r="H29" s="22">
        <v>84204.4</v>
      </c>
      <c r="I29" s="29">
        <f t="shared" si="4"/>
        <v>1703699024.2219999</v>
      </c>
      <c r="J29" s="29">
        <f t="shared" si="5"/>
        <v>5412675.9499998093</v>
      </c>
      <c r="K29" s="56"/>
      <c r="L29" s="1"/>
      <c r="R29" s="1"/>
      <c r="S29" s="1"/>
    </row>
    <row r="30" spans="3:19" ht="15.75" customHeight="1" x14ac:dyDescent="0.25">
      <c r="C30" s="58"/>
      <c r="D30" s="69" t="s">
        <v>24</v>
      </c>
      <c r="E30" s="69"/>
      <c r="F30" s="22">
        <v>123555658.7</v>
      </c>
      <c r="G30" s="22">
        <v>8640000</v>
      </c>
      <c r="H30" s="22">
        <v>0</v>
      </c>
      <c r="I30" s="29">
        <f t="shared" si="4"/>
        <v>132195658.7</v>
      </c>
      <c r="J30" s="29">
        <f t="shared" si="5"/>
        <v>8640000</v>
      </c>
      <c r="K30" s="56"/>
      <c r="L30" s="1"/>
      <c r="R30" s="1"/>
      <c r="S30" s="1"/>
    </row>
    <row r="31" spans="3:19" ht="15.75" customHeight="1" x14ac:dyDescent="0.25">
      <c r="C31" s="58"/>
      <c r="D31" s="69" t="s">
        <v>25</v>
      </c>
      <c r="E31" s="69"/>
      <c r="F31" s="52">
        <v>-281091601.25739998</v>
      </c>
      <c r="G31" s="22">
        <v>0.01</v>
      </c>
      <c r="H31" s="22">
        <v>38762188.299999997</v>
      </c>
      <c r="I31" s="29">
        <f t="shared" si="4"/>
        <v>-319853789.5474</v>
      </c>
      <c r="J31" s="29">
        <f t="shared" si="5"/>
        <v>-38762188.290000021</v>
      </c>
      <c r="K31" s="56"/>
      <c r="L31" s="1"/>
      <c r="R31" s="1"/>
      <c r="S31" s="1"/>
    </row>
    <row r="32" spans="3:19" ht="15.75" customHeight="1" x14ac:dyDescent="0.25">
      <c r="C32" s="58"/>
      <c r="D32" s="69" t="s">
        <v>26</v>
      </c>
      <c r="E32" s="69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69" t="s">
        <v>27</v>
      </c>
      <c r="E33" s="69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69" t="s">
        <v>28</v>
      </c>
      <c r="E34" s="69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68" t="s">
        <v>29</v>
      </c>
      <c r="E36" s="68"/>
      <c r="F36" s="61">
        <f>SUM(F14+F24)</f>
        <v>42341769352.239594</v>
      </c>
      <c r="G36" s="61">
        <f>SUM(G14+G24)</f>
        <v>36063041508.089996</v>
      </c>
      <c r="H36" s="61">
        <f>SUM(H14+H24)</f>
        <v>35063658618.010002</v>
      </c>
      <c r="I36" s="62">
        <f>SUM(F36+G36-H36)</f>
        <v>43341152242.319588</v>
      </c>
      <c r="J36" s="63">
        <f>SUM(I36-F36)</f>
        <v>999382890.0799942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85" t="s">
        <v>30</v>
      </c>
      <c r="E38" s="85"/>
      <c r="F38" s="85"/>
      <c r="G38" s="85"/>
      <c r="H38" s="85"/>
      <c r="I38" s="85"/>
      <c r="J38" s="85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86"/>
      <c r="E41" s="86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87"/>
      <c r="E42" s="87"/>
      <c r="F42" s="8"/>
      <c r="G42" s="59"/>
      <c r="H42" s="87"/>
      <c r="I42" s="87"/>
      <c r="J42" s="87"/>
      <c r="K42" s="9"/>
      <c r="L42" s="1"/>
      <c r="R42" s="1"/>
      <c r="S42" s="1"/>
    </row>
    <row r="43" spans="3:19" ht="15.75" customHeight="1" x14ac:dyDescent="0.25">
      <c r="C43" s="1"/>
      <c r="D43" s="84"/>
      <c r="E43" s="84"/>
      <c r="F43" s="10"/>
      <c r="G43" s="15"/>
      <c r="H43" s="84"/>
      <c r="I43" s="84"/>
      <c r="J43" s="84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2019-05-02T16:44:38Z</dcterms:modified>
</cp:coreProperties>
</file>