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5" yWindow="3720" windowWidth="19680" windowHeight="7320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27" i="5" l="1"/>
  <c r="J27" i="5" s="1"/>
  <c r="I28" i="5"/>
  <c r="J28" i="5" s="1"/>
  <c r="I29" i="5"/>
  <c r="J29" i="5" s="1"/>
  <c r="I30" i="5"/>
  <c r="J30" i="5" s="1"/>
  <c r="J31" i="5"/>
  <c r="I32" i="5"/>
  <c r="J32" i="5" s="1"/>
  <c r="I33" i="5"/>
  <c r="J33" i="5" s="1"/>
  <c r="I34" i="5"/>
  <c r="J34" i="5" s="1"/>
  <c r="I26" i="5"/>
  <c r="J26" i="5" s="1"/>
  <c r="J18" i="5"/>
  <c r="I19" i="5"/>
  <c r="J19" i="5" s="1"/>
  <c r="I20" i="5"/>
  <c r="J20" i="5" s="1"/>
  <c r="I21" i="5"/>
  <c r="J21" i="5" s="1"/>
  <c r="I22" i="5"/>
  <c r="J22" i="5" s="1"/>
  <c r="I17" i="5"/>
  <c r="J17" i="5" s="1"/>
  <c r="I16" i="5"/>
  <c r="J16" i="5" s="1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<sst xmlns="http://schemas.openxmlformats.org/spreadsheetml/2006/main" count="33" uniqueCount="33">
  <si>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</si>
  <si>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</si>
  <si>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</si>
  <si>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</si>
  <si>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</si>
  <si>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</si>
  <si>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</si>
  <si>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</si>
  <si>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</si>
  <si>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</si>
  <si>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</si>
  <si>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</si>
  <si>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</si>
  <si>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</si>
  <si>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</si>
  <si>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</si>
  <si>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</si>
  <si>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</si>
  <si>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</si>
  <si>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</si>
  <si>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</si>
  <si>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</si>
  <si>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</si>
  <si>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</si>
  <si>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</si>
  <si>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</si>
  <si>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</si>
  <si>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</si>
  <si>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</si>
  <si>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</si>
  <si>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</si>
  <si>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</si>
  <si>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30 de abril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</si>
</sst>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F39" sqref="F39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911298160.27999997</v>
      </c>
      <c r="G14" s="18">
        <f t="shared" ref="G14:H14" si="0">SUM(G16:G22)</f>
        <v>46009707243.940002</v>
      </c>
      <c r="H14" s="18">
        <f t="shared" si="0"/>
        <v>45466255174.18</v>
      </c>
      <c r="I14" s="26">
        <f>SUM(F14+G14-H14)</f>
        <v>1454750230.0400009</v>
      </c>
      <c r="J14" s="67">
        <f>SUM(I14-F14)</f>
        <v>543452069.76000094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316210392.70999998</v>
      </c>
      <c r="G16" s="22">
        <v>42944967943.220001</v>
      </c>
      <c r="H16" s="22">
        <v>42323894839.209999</v>
      </c>
      <c r="I16" s="27">
        <f>SUM(F16+G16-H16)</f>
        <v>937283496.72000122</v>
      </c>
      <c r="J16" s="51">
        <f t="shared" ref="J16:J22" si="1">SUM(I16-F16)</f>
        <v>621073104.01000118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17062276.149999999</v>
      </c>
      <c r="G17" s="22">
        <v>2992841608.4099998</v>
      </c>
      <c r="H17" s="22">
        <v>3095645230.1100001</v>
      </c>
      <c r="I17" s="27">
        <f>SUM(F17+G17-H17)</f>
        <v>-85741345.550000191</v>
      </c>
      <c r="J17" s="51">
        <f t="shared" si="1"/>
        <v>-102803621.7000002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10314801.41</v>
      </c>
      <c r="G18" s="22">
        <v>54071420.32</v>
      </c>
      <c r="H18" s="22">
        <v>46715104.859999999</v>
      </c>
      <c r="I18" s="27">
        <v>17671116.870000001</v>
      </c>
      <c r="J18" s="27">
        <f t="shared" si="1"/>
        <v>7356315.4600000009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ref="I19:I22" si="2">SUM(F19+G19-H19)</f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567710690.00999999</v>
      </c>
      <c r="G20" s="22">
        <v>17826271.989999998</v>
      </c>
      <c r="H20" s="22">
        <v>0</v>
      </c>
      <c r="I20" s="27">
        <f t="shared" si="2"/>
        <v>585536962</v>
      </c>
      <c r="J20" s="51">
        <f t="shared" si="1"/>
        <v>17826271.99000001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41430471191.959595</v>
      </c>
      <c r="G24" s="21">
        <f>SUM(G26:G34)</f>
        <v>615610878.68999994</v>
      </c>
      <c r="H24" s="21">
        <f t="shared" ref="H24" si="3">SUM(H26:H34)</f>
        <v>373247861.19</v>
      </c>
      <c r="I24" s="21">
        <f>SUM(F24+G24-H24)</f>
        <v>41672834209.459595</v>
      </c>
      <c r="J24" s="28">
        <f>SUM(I24-F24)</f>
        <v>242363017.5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24222825.079999998</v>
      </c>
      <c r="G26" s="22">
        <v>329283552.81999999</v>
      </c>
      <c r="H26" s="22">
        <v>321135320.67000002</v>
      </c>
      <c r="I26" s="29">
        <f t="shared" ref="I26:I34" si="4">SUM(F26+G26-H26)</f>
        <v>32371057.229999959</v>
      </c>
      <c r="J26" s="29">
        <f t="shared" ref="J26:J34" si="5">SUM(I26-F26)</f>
        <v>8148232.1499999613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39865209099.434998</v>
      </c>
      <c r="G28" s="22">
        <v>271190445.52999997</v>
      </c>
      <c r="H28" s="22">
        <v>359332.26</v>
      </c>
      <c r="I28" s="29">
        <f t="shared" si="4"/>
        <v>40136040212.704994</v>
      </c>
      <c r="J28" s="29">
        <f t="shared" si="5"/>
        <v>270831113.26999664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1698286348.2720001</v>
      </c>
      <c r="G29" s="22">
        <v>5496880.3499999996</v>
      </c>
      <c r="H29" s="22">
        <v>84204.4</v>
      </c>
      <c r="I29" s="29">
        <f t="shared" si="4"/>
        <v>1703699024.2219999</v>
      </c>
      <c r="J29" s="29">
        <f t="shared" si="5"/>
        <v>5412675.9499998093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123555658.7</v>
      </c>
      <c r="G30" s="22">
        <v>9639999.9900000002</v>
      </c>
      <c r="H30" s="22">
        <v>0</v>
      </c>
      <c r="I30" s="29">
        <f t="shared" si="4"/>
        <v>133195658.69</v>
      </c>
      <c r="J30" s="29">
        <f t="shared" si="5"/>
        <v>9639999.9899999946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-281091601.25739998</v>
      </c>
      <c r="G31" s="22">
        <v>0</v>
      </c>
      <c r="H31" s="22">
        <v>51669003.859999999</v>
      </c>
      <c r="I31" s="29">
        <v>-332760605.11739999</v>
      </c>
      <c r="J31" s="29">
        <f t="shared" si="5"/>
        <v>-51669003.860000014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42341769352.239594</v>
      </c>
      <c r="G36" s="61">
        <f>SUM(G14+G24)</f>
        <v>46625318122.630005</v>
      </c>
      <c r="H36" s="61">
        <f>SUM(H14+H24)</f>
        <v>45839503035.370003</v>
      </c>
      <c r="I36" s="62">
        <f>SUM(F36+G36-H36)</f>
        <v>43127584439.499596</v>
      </c>
      <c r="J36" s="63">
        <f>SUM(I36-F36)</f>
        <v>785815087.26000214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2019-05-21T18:51:17Z</dcterms:modified>
</cp:coreProperties>
</file>