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815" windowHeight="5955" activeTab="3"/>
  </bookViews>
  <sheets>
    <sheet name="Enero 2019" sheetId="39" r:id="rId1"/>
    <sheet name="Febrero 2019" sheetId="40" r:id="rId2"/>
    <sheet name="Marzo 2019" sheetId="41" r:id="rId3"/>
    <sheet name="Abril 2019" sheetId="42" r:id="rId4"/>
    <sheet name="Area de Servicio" sheetId="22" r:id="rId5"/>
    <sheet name="Lugares de Pago" sheetId="21" r:id="rId6"/>
    <sheet name="Anomalias" sheetId="23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Hidden_1_Tabla_2301473">[1]Hidden_1_Tabla_230147!$A$1:$A$26</definedName>
    <definedName name="Hidden_14">[2]Hidden_1!$A$1:$A$2</definedName>
    <definedName name="Hidden_15">[3]Hidden_1!$A$1:$A$2</definedName>
    <definedName name="Hidden_2_Tabla_2301477">[1]Hidden_2_Tabla_230147!$A$1:$A$41</definedName>
    <definedName name="Hidden_3_Tabla_23014714">[1]Hidden_3_Tabla_230147!$A$1:$A$32</definedName>
    <definedName name="hidden_Tabla_2301451" localSheetId="6">#REF!</definedName>
    <definedName name="hidden_Tabla_2301451" localSheetId="4">#REF!</definedName>
    <definedName name="hidden_Tabla_2301451">#REF!</definedName>
    <definedName name="hidden_Tabla_2301452" localSheetId="6">#REF!</definedName>
    <definedName name="hidden_Tabla_2301452" localSheetId="4">#REF!</definedName>
    <definedName name="hidden_Tabla_2301452">#REF!</definedName>
    <definedName name="hidden_Tabla_2301471" localSheetId="6">#REF!</definedName>
    <definedName name="hidden_Tabla_2301471" localSheetId="4">#REF!</definedName>
    <definedName name="hidden_Tabla_2301471">#REF!</definedName>
    <definedName name="hidden_Tabla_2301472" localSheetId="6">#REF!</definedName>
    <definedName name="hidden_Tabla_2301472" localSheetId="4">#REF!</definedName>
    <definedName name="hidden_Tabla_2301472">#REF!</definedName>
    <definedName name="hidden_Tabla_2301473" localSheetId="6">#REF!</definedName>
    <definedName name="hidden_Tabla_2301473" localSheetId="4">#REF!</definedName>
    <definedName name="hidden_Tabla_2301473">#REF!</definedName>
    <definedName name="hidden1" localSheetId="6">#REF!</definedName>
    <definedName name="hidden1" localSheetId="4">#REF!</definedName>
    <definedName name="hidden1" localSheetId="5">#REF!</definedName>
    <definedName name="hidden1">[4]hidden1!$A$1:$A$2</definedName>
    <definedName name="hidden2" localSheetId="6">[5]JUNIO!$A$1:$A$26</definedName>
    <definedName name="hidden2" localSheetId="4">[5]JUNIO!$A$1:$A$26</definedName>
    <definedName name="hidden2" localSheetId="5">[5]JUNIO!$A$1:$A$26</definedName>
    <definedName name="hidden2">[4]hidden2!$A$1:$A$26</definedName>
    <definedName name="hidden3" localSheetId="6">[5]MAYO!$A$1:$A$41</definedName>
    <definedName name="hidden3" localSheetId="4">[5]MAYO!$A$1:$A$41</definedName>
    <definedName name="hidden3" localSheetId="5">[5]MAYO!$A$1:$A$41</definedName>
    <definedName name="hidden3">[4]hidden3!$A$1:$A$41</definedName>
    <definedName name="hidden4" localSheetId="6">[5]ABRIL!$A$1:$A$26</definedName>
    <definedName name="hidden4" localSheetId="4">[5]ABRIL!$A$1:$A$26</definedName>
    <definedName name="hidden4" localSheetId="5">[5]ABRIL!$A$1:$A$26</definedName>
    <definedName name="hidden4">[4]hidden4!$A$1:$A$26</definedName>
    <definedName name="hidden5" localSheetId="6">[5]MARZO!$A$1:$A$41</definedName>
    <definedName name="hidden5" localSheetId="4">[5]MARZO!$A$1:$A$41</definedName>
    <definedName name="hidden5" localSheetId="5">[5]MARZO!$A$1:$A$41</definedName>
    <definedName name="hidden5">[4]hidden5!$A$1:$A$41</definedName>
  </definedNames>
  <calcPr calcId="152511"/>
</workbook>
</file>

<file path=xl/calcChain.xml><?xml version="1.0" encoding="utf-8"?>
<calcChain xmlns="http://schemas.openxmlformats.org/spreadsheetml/2006/main">
  <c r="U32" i="42" l="1"/>
  <c r="U24" i="42"/>
  <c r="U23" i="42"/>
  <c r="U18" i="42"/>
  <c r="U15" i="42"/>
  <c r="U32" i="41" l="1"/>
  <c r="U24" i="41"/>
  <c r="U23" i="41"/>
  <c r="U18" i="41"/>
  <c r="U15" i="41"/>
  <c r="U32" i="40" l="1"/>
  <c r="U24" i="40"/>
  <c r="U23" i="40"/>
  <c r="U21" i="40"/>
  <c r="U18" i="40"/>
  <c r="U15" i="40"/>
  <c r="U24" i="39" l="1"/>
  <c r="U23" i="39"/>
  <c r="U18" i="39"/>
</calcChain>
</file>

<file path=xl/sharedStrings.xml><?xml version="1.0" encoding="utf-8"?>
<sst xmlns="http://schemas.openxmlformats.org/spreadsheetml/2006/main" count="2256" uniqueCount="248">
  <si>
    <t>AYUNTAMIENTO DE ZAPOPAN, JALISCO</t>
  </si>
  <si>
    <t>Lugares donde se efectúa el pago</t>
  </si>
  <si>
    <t>Número exterior</t>
  </si>
  <si>
    <t>Número interior (en su caso)</t>
  </si>
  <si>
    <t>Colonia</t>
  </si>
  <si>
    <t>Ninguno</t>
  </si>
  <si>
    <t>Tepeyac</t>
  </si>
  <si>
    <t>Zapopan</t>
  </si>
  <si>
    <t>Gratuito</t>
  </si>
  <si>
    <t>Reglamento de la Administracion Pública Municipal de Zapopan Jalisco</t>
  </si>
  <si>
    <t>Realizar cita por teléfono</t>
  </si>
  <si>
    <t>NOMBRE CORTO</t>
  </si>
  <si>
    <t>Nombre de vialidad</t>
  </si>
  <si>
    <t>Clave de la localidad</t>
  </si>
  <si>
    <t>Clave del municipio</t>
  </si>
  <si>
    <t>Correo electrónico</t>
  </si>
  <si>
    <t>Número interior, en su caso</t>
  </si>
  <si>
    <t>Servicio</t>
  </si>
  <si>
    <t>Campaña de esterilización en perros y gatos</t>
  </si>
  <si>
    <t>Esterilización quirúrgica de perros y gatos; hembras y machos, en comunidades de alta densidad de este tipo de población animal para controlar las agresiones, la transmisión de rabia, zoonosis y otras problemáticas causadas por el nacimiento sin control de mascotas.</t>
  </si>
  <si>
    <t>Copia de identificación oficial de IFE, INE, Pasaporte, etc.</t>
  </si>
  <si>
    <t>1 día</t>
  </si>
  <si>
    <t>Dirección de Protección Animal</t>
  </si>
  <si>
    <t>No aplica</t>
  </si>
  <si>
    <t>Jalisco</t>
  </si>
  <si>
    <t>Lunes a Viernes de 8:00 am a 20:00 hrs y Sábados de 9:00 am a 14:00 hrs</t>
  </si>
  <si>
    <t>Queja</t>
  </si>
  <si>
    <t>Avenida</t>
  </si>
  <si>
    <t>Guadalupe</t>
  </si>
  <si>
    <t>Chapalita Inn</t>
  </si>
  <si>
    <t>Campaña de vacunación antirrábica</t>
  </si>
  <si>
    <t>En coordinación con la Secretaría de Salud Jalisco, se busca prevenir y controlar la rabia a través de la inmunización antirrábica de por lo menos el 80% de las comunidades del municipio de Zapopan. Llevar a la mascota a las instalaciones del Depto. de Salud Animal para que reciba su vacuna o llevarlo a los módulos de las brigadas de vacunación.</t>
  </si>
  <si>
    <t>Acudir con la  mascota</t>
  </si>
  <si>
    <t>Cirugía especial</t>
  </si>
  <si>
    <t>Técnica quirúrgica de fines terapéuticos que busca el restablecimiento de la salud del animal.</t>
  </si>
  <si>
    <t>Acudir con la  mascota y realizar el pago correspondiente</t>
  </si>
  <si>
    <t>Constancia de salud veterinaria</t>
  </si>
  <si>
    <t>Certificado de salud veterinaria oficial en el que se hace constar el estado de salud actual de la mascota, solicitado principalmente para traslados de animales a otros países como control sanitario, tiene vigencia de 5 días.</t>
  </si>
  <si>
    <t>Acudir con la  mascota y  cartilla de vacunación</t>
  </si>
  <si>
    <t>Consulta veterinaria</t>
  </si>
  <si>
    <t>Valoración médica del animal en el que se explora físicamente, para su correcto diagnóstico y tratamiento.</t>
  </si>
  <si>
    <t>Desparasitación veterinaria</t>
  </si>
  <si>
    <t>Aplicación de tratamientos farmacéuticos como medida preventiva y de control de enfermedades parasitarias en animales (mascotas)</t>
  </si>
  <si>
    <t>Acudir con la mascota</t>
  </si>
  <si>
    <t>Devolución de animal agresor sospechoso de rabia</t>
  </si>
  <si>
    <t>A solicitud de su propietario, devolución del animal al término de su observación clínica por sospecha de rabia.</t>
  </si>
  <si>
    <t>Realizar pago, presentar cartilla de vacunación o comprobar la propiedad de la mascota</t>
  </si>
  <si>
    <t>Devolución de animal callejero</t>
  </si>
  <si>
    <t>A solicitud del propietario, entrega de perro capturado en la vía pública.</t>
  </si>
  <si>
    <t>Eutanasia animal</t>
  </si>
  <si>
    <t xml:space="preserve">Sacrificio humanitario de perros y gatos, mediante la aplicación parenteral de tranquilizantes y anestésicos. </t>
  </si>
  <si>
    <t>Extracción y envío de muestras al laboratorio por sospecha de rabia</t>
  </si>
  <si>
    <t>Extracción y envío al laboratorio Estatal de muestras de encéfalo de animales agresores para el diagnóstico de rabia.</t>
  </si>
  <si>
    <t>5 días</t>
  </si>
  <si>
    <t>Incineración</t>
  </si>
  <si>
    <t>Recepción de cadáveres de mascotas (perros y gatos) para su incineración.</t>
  </si>
  <si>
    <t>Acudir con el cadaver de la  mascota y realizar el pago correspondiente</t>
  </si>
  <si>
    <t>Observación de perros y gatos sospechosos de rabia</t>
  </si>
  <si>
    <t>Observación clínica de perros y gatos que causaron mordedura o algún tipo de contacto de riesgo de transmisión de rabia a seres humanos. Se lleva a cabo en las instalaciones de Salud Animal.</t>
  </si>
  <si>
    <t>10 días</t>
  </si>
  <si>
    <t>Observación domiciliaria de perros y gatos sospechosos de rabia</t>
  </si>
  <si>
    <t>Observación clínica de perros y gatos que causaron mordedura o algún tipo de contacto de riesgo de transmisión de rabia a seres humanos. Se lleva a cabo en el domicilio del animal.</t>
  </si>
  <si>
    <t>Proporcionar datos del domicilio para acudir a la observación</t>
  </si>
  <si>
    <t>10 días en 3 visitas</t>
  </si>
  <si>
    <t>Orquiectomía</t>
  </si>
  <si>
    <t>Técnica quirúrgica encaminada a retirar los testículos en perros y gatos machos con fines de esterilización o de tratamiento.</t>
  </si>
  <si>
    <t>Ovariohisterectomía</t>
  </si>
  <si>
    <t>Técnica quirúrgica encaminada a retirar los ovarios y el útero en perras y gatas con fines de esterilización o de tratamiento.</t>
  </si>
  <si>
    <t>Recolección de perros de la vía pública</t>
  </si>
  <si>
    <t>Controlar y prevenir la rabia, las agresiones y otras enfermedades zoonóticas, mediante el retiro de la población canina que deambula libremente por la vía pública.</t>
  </si>
  <si>
    <t>Proporcionar datos de la zona donde se realizará la recolección</t>
  </si>
  <si>
    <t>3 días</t>
  </si>
  <si>
    <t>Tratamiento básico para perros y gatos</t>
  </si>
  <si>
    <t>Aplicación de medicamentos del cuadro básico en perros y gatos que no ameritan hidratación parenteral. Incluye la aplicación de medicamentos sintomatológicos y antimicrobianos como son los antihistamínicos, antibióticos, antipiréticos, antiespasmódicos, antieméticos, etc.</t>
  </si>
  <si>
    <t>Tratamiento medio para perros y gatos</t>
  </si>
  <si>
    <t>Incluye tratamiento preventivo en el que se aplican medicamentos y soluciones de sostén, así como limpieza, desinfección, debridación y sutura de heridas.</t>
  </si>
  <si>
    <t>Tratamiento especial para perros y gatos</t>
  </si>
  <si>
    <t>Aplicaciones terapéuticas que incluye la aplicación de aminoácidos, vitamínicos y soluciones de sostén.</t>
  </si>
  <si>
    <t>Vacunación preventiva doble</t>
  </si>
  <si>
    <t>Aplicación de vacuna que da protección entre dos y cinco enfermedades virales.</t>
  </si>
  <si>
    <t>Vacunación preventiva múltiple</t>
  </si>
  <si>
    <t>Inmunización con la aplicación de vacunas polivalentes de seis antígenos virales en perros.</t>
  </si>
  <si>
    <t>Entrega voluntaria</t>
  </si>
  <si>
    <t>Ciudadano entrega el animal para su disposición del área de Salud Animal</t>
  </si>
  <si>
    <t>Acudir con el animal</t>
  </si>
  <si>
    <t>Atención a denuncia de maltrato animal</t>
  </si>
  <si>
    <t>Seguimiento a denuncias de maltrato animal en conjunto con la Dirección de Inspección y Vigilancia y Fiscalía del Estado de Jalisco.</t>
  </si>
  <si>
    <t>Proporcionar domicilio donde se registra el maltrato</t>
  </si>
  <si>
    <t>Biometría hemática</t>
  </si>
  <si>
    <t>Estudio que incluye los parámetros celulares sanguíneos, que en términos generales se dividen en tres: línea roja, línea blanca y plaquetas.</t>
  </si>
  <si>
    <t>Frotis fecal directo</t>
  </si>
  <si>
    <t>Método rápido para la detección de parasitosis.</t>
  </si>
  <si>
    <t>Raspado de piel</t>
  </si>
  <si>
    <t>Método que se utiliza para diagnosticar apropiadamente y tratar problemas cutáneos.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</si>
  <si>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</si>
  <si>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</si>
  <si>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</si>
  <si>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</si>
  <si>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Tabla Campos</t>
  </si>
  <si>
    <t>Tipo de vialidad</t>
  </si>
  <si>
    <t>Tipo de asentamiento</t>
  </si>
  <si>
    <t>Nombre de la localidad</t>
  </si>
  <si>
    <t>Clave de la Entidad Federativa</t>
  </si>
  <si>
    <t xml:space="preserve">Ciudadania en General y solicitantes </t>
  </si>
  <si>
    <t>http://tramites.zapopan.gob.mx/Ciudadano/</t>
  </si>
  <si>
    <t xml:space="preserve">Dirección de Protección Animal </t>
  </si>
  <si>
    <t>2</t>
  </si>
  <si>
    <t>28019</t>
  </si>
  <si>
    <t>ID</t>
  </si>
  <si>
    <t>9</t>
  </si>
  <si>
    <t>1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</si>
  <si>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</si>
  <si>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</si>
  <si>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</si>
  <si>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</si>
  <si>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</si>
  <si>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</si>
  <si>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</si>
  <si>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</si>
  <si>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</si>
  <si>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</si>
  <si>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</si>
  <si>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</si>
  <si>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</si>
  <si>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</si>
  <si>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</si>
  <si>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</si>
  <si>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Denominación del área que da el servicio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</si>
  <si>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</si>
  <si>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</si>
  <si>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</si>
  <si>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</si>
  <si>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</si>
  <si>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</si>
  <si>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</si>
  <si>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</si>
  <si>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</si>
  <si>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</si>
  <si>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</si>
  <si>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0001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</si>
  <si>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</si>
  <si>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</si>
  <si>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</si>
  <si>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</si>
  <si>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</si>
  <si>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</si>
  <si>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</si>
  <si>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</si>
  <si>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</si>
  <si>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</si>
  <si>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</si>
  <si>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</si>
  <si>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</si>
  <si>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</si>
  <si>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</si>
  <si>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</si>
  <si>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</si>
  <si>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</si>
  <si>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</si>
  <si>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</si>
  <si>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</si>
  <si>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Servicios que ofrece el sujeto obligado-8FVIB_A</t>
  </si>
  <si>
    <t>LTAIPEJM8FVIB_A</t>
  </si>
  <si>
    <t>Servicios que ofrece el sujeto obligado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</si>
  <si>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</si>
  <si>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</si>
  <si>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</si>
  <si>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</si>
  <si>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</si>
  <si>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</si>
  <si>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</si>
  <si>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</si>
  <si>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</si>
  <si>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</si>
  <si>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</si>
  <si>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</si>
  <si>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</si>
  <si>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</si>
  <si>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</si>
  <si>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</si>
  <si>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</si>
  <si>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</si>
  <si>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</si>
  <si>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</si>
  <si>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</si>
  <si>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</si>
  <si>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</si>
  <si>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</si>
  <si>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</si>
  <si>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</si>
  <si>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</si>
  <si>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</si>
  <si>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</si>
  <si>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</si>
  <si>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</si>
  <si>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</si>
  <si>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</si>
  <si>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 xml:space="preserve">presencial 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</si>
  <si>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</si>
  <si>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</si>
  <si>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</si>
  <si>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</si>
  <si>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</si>
  <si>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</si>
  <si>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</si>
  <si>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Tiempo de Respuesta</t>
  </si>
  <si>
    <t xml:space="preserve"> Costo, en su Caso Especificar Que Es Gratuito</t>
  </si>
  <si>
    <t xml:space="preserve"> Sustento Legal para su Cobro</t>
  </si>
  <si>
    <t xml:space="preserve"> Fundamento Jurídico-administrativo Del Servicio</t>
  </si>
  <si>
    <t xml:space="preserve"> Derechos Del Usuario ante La Negativa O La Falta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</si>
  <si>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</si>
  <si>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</si>
  <si>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</si>
  <si>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</si>
  <si>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"en SU Caso Cobertura Del Servicio Público"</t>
  </si>
  <si>
    <t xml:space="preserve"> EN SU Caso Hipervínculo a Los Recursos Materiales</t>
  </si>
  <si>
    <t xml:space="preserve"> "en SU Caso Hipervínculo a Los Recusos Finacieros</t>
  </si>
  <si>
    <t xml:space="preserve"> Año</t>
  </si>
  <si>
    <t xml:space="preserve"> Fecha de Actualización</t>
  </si>
  <si>
    <t xml:space="preserve"> Nota</t>
  </si>
  <si>
    <t>Enero: No se cuenta con información adicional al servicio y los formatos se otorgan de manera presencial.</t>
  </si>
  <si>
    <t xml:space="preserve"> Área Que Proporciona El Servicio 
</t>
  </si>
  <si>
    <t xml:space="preserve"> Lugares Donde Se Efectúa El Pago 
</t>
  </si>
  <si>
    <t xml:space="preserve"> Lugar para Reportar Presuntas Anomalias 
</t>
  </si>
  <si>
    <t xml:space="preserve"> "en SU Caso El Número de Beneficiarios Directos </t>
  </si>
  <si>
    <t>Hipervínculo a Los Formatos Respectivos</t>
  </si>
  <si>
    <t xml:space="preserve">2410101000
(Linea 24/7)
</t>
  </si>
  <si>
    <t xml:space="preserve">24_7@zapopan.gob.mx </t>
  </si>
  <si>
    <t>36334704 correo: proteccion.animal@zapopan.gob.mx</t>
  </si>
  <si>
    <t>Calle</t>
  </si>
  <si>
    <t xml:space="preserve">Juan Manuel </t>
  </si>
  <si>
    <t>#350</t>
  </si>
  <si>
    <t>Información de la Unidad de Protrección  Animal correspondiente al mes de Enero de 2019</t>
  </si>
  <si>
    <t>Enero:  No se cuenta con información adicional al servicio y los formatos se otorgan de manera presencial.</t>
  </si>
  <si>
    <t>Enero:   No se cuenta con información adicional al servicio y los formatos se otorgan de manera presencial.</t>
  </si>
  <si>
    <t>https://www.zapopan.gob.mx/wp-content/uploads/2019/02/Presupuesto_por_Dependencia_2019.pdf</t>
  </si>
  <si>
    <t>Información de la Unidad de Protrección  Animal correspondiente al mes de Febrero de 2019</t>
  </si>
  <si>
    <t>Febrero: No se cuenta con información adicional al servicio y los formatos se otorgan de manera presencial.</t>
  </si>
  <si>
    <t>Febrero:  No se cuenta con información adicional al servicio y los formatos se otorgan de manera presencial.</t>
  </si>
  <si>
    <t>Febrero:   No se cuenta con información adicional al servicio y los formatos se otorgan de manera presencial.</t>
  </si>
  <si>
    <t>Información de la Unidad de Protrección  Animal correspondiente al mes de Marzo de 2019</t>
  </si>
  <si>
    <t>Marzo: No se cuenta con información adicional al servicio y los formatos se otorgan de manera presencial.</t>
  </si>
  <si>
    <t>Marzo:  No se cuenta con información adicional al servicio y los formatos se otorgan de manera presencial.</t>
  </si>
  <si>
    <t>Marzo:   No se cuenta con información adicional al servicio y los formatos se otorgan de manera presencial.</t>
  </si>
  <si>
    <t>Información de la Unidad de Protrección  Animal correspondiente al mes de Abril  de 2019</t>
  </si>
  <si>
    <t>Abril: No se cuenta con información adicional al servicio y los formatos se otorgan de manera presencial.</t>
  </si>
  <si>
    <t>Abril:No se cuenta con información adicional al servicio y los formatos se otorgan de manera presencial.</t>
  </si>
  <si>
    <t>Abril:  No se cuenta con información adicional al servicio y los formatos se otorgan de manera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</si>
</sst>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0" xfId="8" applyProtection="1"/>
    <xf numFmtId="0" fontId="11" fillId="3" borderId="10" xfId="8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6" fillId="0" borderId="0" xfId="19"/>
    <xf numFmtId="0" fontId="8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8" applyFont="1" applyBorder="1" applyAlignment="1" applyProtection="1">
      <alignment horizontal="center" vertical="center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15" fillId="5" borderId="11" xfId="19" applyFont="1" applyFill="1" applyBorder="1" applyAlignment="1">
      <alignment horizontal="center" vertical="center" wrapText="1"/>
    </xf>
    <xf numFmtId="0" fontId="9" fillId="4" borderId="11" xfId="19" applyFont="1" applyFill="1" applyBorder="1" applyAlignment="1">
      <alignment horizontal="center" wrapText="1"/>
    </xf>
    <xf numFmtId="0" fontId="18" fillId="0" borderId="0" xfId="19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4" borderId="17" xfId="19" applyFont="1" applyFill="1" applyBorder="1" applyAlignment="1">
      <alignment horizontal="center" vertical="center" wrapText="1"/>
    </xf>
    <xf numFmtId="0" fontId="18" fillId="0" borderId="0" xfId="19" applyFont="1" applyAlignment="1">
      <alignment vertical="center"/>
    </xf>
    <xf numFmtId="0" fontId="9" fillId="4" borderId="16" xfId="19" applyFont="1" applyFill="1" applyBorder="1" applyAlignment="1">
      <alignment horizontal="center" vertical="center" wrapText="1"/>
    </xf>
    <xf numFmtId="0" fontId="17" fillId="2" borderId="17" xfId="19" applyFont="1" applyFill="1" applyBorder="1" applyAlignment="1">
      <alignment horizontal="center" vertical="center" wrapText="1"/>
    </xf>
    <xf numFmtId="0" fontId="17" fillId="2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0" borderId="0" xfId="19" applyFont="1" applyAlignment="1">
      <alignment horizontal="center" vertical="center" wrapText="1"/>
    </xf>
    <xf numFmtId="0" fontId="15" fillId="0" borderId="11" xfId="19" applyFont="1" applyBorder="1" applyAlignment="1">
      <alignment horizontal="center" vertical="center" wrapText="1"/>
    </xf>
    <xf numFmtId="0" fontId="15" fillId="0" borderId="12" xfId="19" applyFont="1" applyBorder="1" applyAlignment="1">
      <alignment horizontal="center" vertical="center" wrapText="1"/>
    </xf>
    <xf numFmtId="0" fontId="3" fillId="0" borderId="3" xfId="8" applyBorder="1" applyAlignment="1" applyProtection="1">
      <alignment horizontal="center" vertical="center" wrapText="1"/>
    </xf>
    <xf numFmtId="0" fontId="3" fillId="0" borderId="4" xfId="8" applyBorder="1" applyAlignment="1" applyProtection="1">
      <alignment horizontal="center" vertical="center" wrapText="1"/>
    </xf>
    <xf numFmtId="0" fontId="3" fillId="0" borderId="5" xfId="8" applyBorder="1" applyAlignment="1" applyProtection="1">
      <alignment horizontal="center" vertical="center" wrapText="1"/>
    </xf>
    <xf numFmtId="0" fontId="3" fillId="0" borderId="6" xfId="8" applyBorder="1" applyAlignment="1" applyProtection="1">
      <alignment horizontal="center" vertical="center" wrapText="1"/>
    </xf>
    <xf numFmtId="0" fontId="3" fillId="0" borderId="0" xfId="8" applyBorder="1" applyAlignment="1" applyProtection="1">
      <alignment horizontal="center" vertical="center" wrapText="1"/>
    </xf>
    <xf numFmtId="0" fontId="3" fillId="0" borderId="1" xfId="8" applyBorder="1" applyAlignment="1" applyProtection="1">
      <alignment horizontal="center" vertical="center" wrapText="1"/>
    </xf>
    <xf numFmtId="0" fontId="3" fillId="0" borderId="7" xfId="8" applyBorder="1" applyAlignment="1" applyProtection="1">
      <alignment horizontal="center" vertical="center" wrapText="1"/>
    </xf>
    <xf numFmtId="0" fontId="3" fillId="0" borderId="8" xfId="8" applyBorder="1" applyAlignment="1" applyProtection="1">
      <alignment horizontal="center" vertical="center" wrapText="1"/>
    </xf>
    <xf numFmtId="0" fontId="3" fillId="0" borderId="9" xfId="8" applyBorder="1" applyAlignment="1" applyProtection="1">
      <alignment horizontal="center" vertical="center" wrapText="1"/>
    </xf>
    <xf numFmtId="0" fontId="3" fillId="0" borderId="3" xfId="8" applyBorder="1" applyAlignment="1" applyProtection="1">
      <alignment horizontal="center" wrapText="1"/>
    </xf>
    <xf numFmtId="0" fontId="3" fillId="0" borderId="5" xfId="8" applyBorder="1" applyAlignment="1" applyProtection="1">
      <alignment horizontal="center" wrapText="1"/>
    </xf>
    <xf numFmtId="0" fontId="3" fillId="0" borderId="6" xfId="8" applyBorder="1" applyAlignment="1" applyProtection="1">
      <alignment horizontal="center" wrapText="1"/>
    </xf>
    <xf numFmtId="0" fontId="3" fillId="0" borderId="1" xfId="8" applyBorder="1" applyAlignment="1" applyProtection="1">
      <alignment horizontal="center" wrapText="1"/>
    </xf>
    <xf numFmtId="0" fontId="3" fillId="0" borderId="7" xfId="8" applyBorder="1" applyAlignment="1" applyProtection="1">
      <alignment horizontal="center" wrapText="1"/>
    </xf>
    <xf numFmtId="0" fontId="3" fillId="0" borderId="9" xfId="8" applyBorder="1" applyAlignment="1" applyProtection="1">
      <alignment horizontal="center" wrapText="1"/>
    </xf>
    <xf numFmtId="0" fontId="3" fillId="0" borderId="4" xfId="8" applyBorder="1" applyAlignment="1" applyProtection="1">
      <alignment horizontal="center" wrapText="1"/>
    </xf>
    <xf numFmtId="0" fontId="3" fillId="0" borderId="0" xfId="8" applyBorder="1" applyAlignment="1" applyProtection="1">
      <alignment horizontal="center" wrapText="1"/>
    </xf>
    <xf numFmtId="0" fontId="3" fillId="0" borderId="8" xfId="8" applyBorder="1" applyAlignment="1" applyProtection="1">
      <alignment horizontal="center" wrapText="1"/>
    </xf>
  </cellXfs>
  <cellStyles count="21">
    <cellStyle name="Hipervínculo" xfId="5" builtinId="8"/>
    <cellStyle name="Hipervínculo 2" xfId="16"/>
    <cellStyle name="Hipervínculo 2 2" xfId="18"/>
    <cellStyle name="Hipervínculo 3" xfId="20"/>
    <cellStyle name="Millares 2" xfId="9"/>
    <cellStyle name="Moneda 2" xfId="10"/>
    <cellStyle name="Moneda 3" xfId="11"/>
    <cellStyle name="Moneda 4" xfId="12"/>
    <cellStyle name="Moneda 5" xfId="13"/>
    <cellStyle name="Moneda 6" xfId="14"/>
    <cellStyle name="Normal" xfId="0" builtinId="0"/>
    <cellStyle name="Normal 10" xfId="19"/>
    <cellStyle name="Normal 2" xfId="2"/>
    <cellStyle name="Normal 3" xfId="3"/>
    <cellStyle name="Normal 4" xfId="1"/>
    <cellStyle name="Normal 5" xfId="4"/>
    <cellStyle name="Normal 6" xfId="6"/>
    <cellStyle name="Normal 7" xfId="7"/>
    <cellStyle name="Normal 7 2" xfId="8"/>
    <cellStyle name="Normal 8" xfId="15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114299</xdr:rowOff>
    </xdr:from>
    <xdr:to>
      <xdr:col>4</xdr:col>
      <xdr:colOff>438150</xdr:colOff>
      <xdr:row>2</xdr:row>
      <xdr:rowOff>76198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9100" y="114299"/>
          <a:ext cx="904875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428625</xdr:colOff>
      <xdr:row>0</xdr:row>
      <xdr:rowOff>95249</xdr:rowOff>
    </xdr:from>
    <xdr:to>
      <xdr:col>23</xdr:col>
      <xdr:colOff>1228725</xdr:colOff>
      <xdr:row>2</xdr:row>
      <xdr:rowOff>57148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26550" y="95249"/>
          <a:ext cx="800100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19049</xdr:rowOff>
    </xdr:from>
    <xdr:to>
      <xdr:col>9</xdr:col>
      <xdr:colOff>47625</xdr:colOff>
      <xdr:row>1</xdr:row>
      <xdr:rowOff>390522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19049"/>
          <a:ext cx="695325" cy="75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133350</xdr:colOff>
      <xdr:row>0</xdr:row>
      <xdr:rowOff>47625</xdr:rowOff>
    </xdr:from>
    <xdr:to>
      <xdr:col>19</xdr:col>
      <xdr:colOff>104775</xdr:colOff>
      <xdr:row>2</xdr:row>
      <xdr:rowOff>19047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68800" y="47625"/>
          <a:ext cx="733425" cy="752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0</xdr:row>
      <xdr:rowOff>104775</xdr:rowOff>
    </xdr:from>
    <xdr:to>
      <xdr:col>8</xdr:col>
      <xdr:colOff>85725</xdr:colOff>
      <xdr:row>2</xdr:row>
      <xdr:rowOff>19047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104775"/>
          <a:ext cx="695325" cy="6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209551</xdr:colOff>
      <xdr:row>0</xdr:row>
      <xdr:rowOff>19049</xdr:rowOff>
    </xdr:from>
    <xdr:to>
      <xdr:col>19</xdr:col>
      <xdr:colOff>152401</xdr:colOff>
      <xdr:row>1</xdr:row>
      <xdr:rowOff>333374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1" y="19049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0</xdr:row>
      <xdr:rowOff>161925</xdr:rowOff>
    </xdr:from>
    <xdr:to>
      <xdr:col>4</xdr:col>
      <xdr:colOff>466725</xdr:colOff>
      <xdr:row>2</xdr:row>
      <xdr:rowOff>133347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161925"/>
          <a:ext cx="695325" cy="752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619126</xdr:colOff>
      <xdr:row>0</xdr:row>
      <xdr:rowOff>200025</xdr:rowOff>
    </xdr:from>
    <xdr:to>
      <xdr:col>24</xdr:col>
      <xdr:colOff>1</xdr:colOff>
      <xdr:row>2</xdr:row>
      <xdr:rowOff>133350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17051" y="20002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_Octu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Febr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%20(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4" sqref="A4:C4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ht="31.5" customHeight="1" x14ac:dyDescent="0.25">
      <c r="A2" s="29" t="s">
        <v>232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1:27" ht="31.5" customHeight="1" x14ac:dyDescent="0.25">
      <c r="A3" s="32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1:27" ht="23.25" customHeight="1" x14ac:dyDescent="0.25">
      <c r="A4" s="35" t="s">
        <v>95</v>
      </c>
      <c r="B4" s="36"/>
      <c r="C4" s="36"/>
      <c r="D4" s="35" t="s">
        <v>11</v>
      </c>
      <c r="E4" s="36"/>
      <c r="F4" s="36"/>
      <c r="G4" s="37" t="s">
        <v>96</v>
      </c>
      <c r="H4" s="36"/>
      <c r="I4" s="36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43.5" customHeight="1" x14ac:dyDescent="0.25">
      <c r="A5" s="40" t="s">
        <v>161</v>
      </c>
      <c r="B5" s="41"/>
      <c r="C5" s="41"/>
      <c r="D5" s="40" t="s">
        <v>162</v>
      </c>
      <c r="E5" s="41"/>
      <c r="F5" s="41"/>
      <c r="G5" s="40" t="s">
        <v>163</v>
      </c>
      <c r="H5" s="42"/>
      <c r="I5" s="4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4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67.5" x14ac:dyDescent="0.25">
      <c r="A9" s="18" t="s">
        <v>198</v>
      </c>
      <c r="B9" s="18" t="s">
        <v>199</v>
      </c>
      <c r="C9" s="18" t="s">
        <v>200</v>
      </c>
      <c r="D9" s="18" t="s">
        <v>201</v>
      </c>
      <c r="E9" s="18" t="s">
        <v>202</v>
      </c>
      <c r="F9" s="18" t="s">
        <v>203</v>
      </c>
      <c r="G9" s="18" t="s">
        <v>204</v>
      </c>
      <c r="H9" s="18" t="s">
        <v>225</v>
      </c>
      <c r="I9" s="18" t="s">
        <v>205</v>
      </c>
      <c r="J9" s="18" t="s">
        <v>221</v>
      </c>
      <c r="K9" s="18" t="s">
        <v>206</v>
      </c>
      <c r="L9" s="18" t="s">
        <v>207</v>
      </c>
      <c r="M9" s="18" t="s">
        <v>222</v>
      </c>
      <c r="N9" s="18" t="s">
        <v>208</v>
      </c>
      <c r="O9" s="18" t="s">
        <v>209</v>
      </c>
      <c r="P9" s="18" t="s">
        <v>223</v>
      </c>
      <c r="Q9" s="18" t="s">
        <v>210</v>
      </c>
      <c r="R9" s="18" t="s">
        <v>211</v>
      </c>
      <c r="S9" s="18" t="s">
        <v>212</v>
      </c>
      <c r="T9" s="18" t="s">
        <v>213</v>
      </c>
      <c r="U9" s="18" t="s">
        <v>224</v>
      </c>
      <c r="V9" s="18" t="s">
        <v>214</v>
      </c>
      <c r="W9" s="18" t="s">
        <v>215</v>
      </c>
      <c r="X9" s="18" t="s">
        <v>216</v>
      </c>
      <c r="Y9" s="18" t="s">
        <v>217</v>
      </c>
      <c r="Z9" s="18" t="s">
        <v>218</v>
      </c>
      <c r="AA9" s="18" t="s">
        <v>219</v>
      </c>
    </row>
    <row r="10" spans="1:27" ht="110.1" customHeight="1" x14ac:dyDescent="0.25">
      <c r="A10" s="10" t="s">
        <v>17</v>
      </c>
      <c r="B10" s="10" t="s">
        <v>18</v>
      </c>
      <c r="C10" s="10" t="s">
        <v>103</v>
      </c>
      <c r="D10" s="22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43511</v>
      </c>
      <c r="T10" s="10" t="s">
        <v>105</v>
      </c>
      <c r="U10" s="13">
        <v>423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43511</v>
      </c>
      <c r="AA10" s="12" t="s">
        <v>233</v>
      </c>
    </row>
    <row r="11" spans="1:27" ht="110.1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43511</v>
      </c>
      <c r="T11" s="10" t="s">
        <v>105</v>
      </c>
      <c r="U11" s="13">
        <v>114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43511</v>
      </c>
      <c r="AA11" s="12" t="s">
        <v>233</v>
      </c>
    </row>
    <row r="12" spans="1:27" ht="110.1" customHeight="1" x14ac:dyDescent="0.25">
      <c r="A12" s="10" t="s">
        <v>17</v>
      </c>
      <c r="B12" s="10" t="s">
        <v>33</v>
      </c>
      <c r="C12" s="10" t="s">
        <v>103</v>
      </c>
      <c r="D12" s="10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43511</v>
      </c>
      <c r="T12" s="10" t="s">
        <v>105</v>
      </c>
      <c r="U12" s="13">
        <v>17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43511</v>
      </c>
      <c r="AA12" s="12" t="s">
        <v>220</v>
      </c>
    </row>
    <row r="13" spans="1:27" ht="110.1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43511</v>
      </c>
      <c r="T13" s="10" t="s">
        <v>105</v>
      </c>
      <c r="U13" s="13">
        <v>1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43511</v>
      </c>
      <c r="AA13" s="12" t="s">
        <v>220</v>
      </c>
    </row>
    <row r="14" spans="1:27" ht="110.1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43511</v>
      </c>
      <c r="T14" s="10" t="s">
        <v>105</v>
      </c>
      <c r="U14" s="13">
        <v>83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43511</v>
      </c>
      <c r="AA14" s="12" t="s">
        <v>233</v>
      </c>
    </row>
    <row r="15" spans="1:27" ht="110.1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43511</v>
      </c>
      <c r="T15" s="10" t="s">
        <v>105</v>
      </c>
      <c r="U15" s="13">
        <v>122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43511</v>
      </c>
      <c r="AA15" s="12" t="s">
        <v>233</v>
      </c>
    </row>
    <row r="16" spans="1:27" ht="110.1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43511</v>
      </c>
      <c r="T16" s="10" t="s">
        <v>105</v>
      </c>
      <c r="U16" s="13">
        <v>0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43511</v>
      </c>
      <c r="AA16" s="12" t="s">
        <v>220</v>
      </c>
    </row>
    <row r="17" spans="1:27" ht="110.1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43511</v>
      </c>
      <c r="T17" s="10" t="s">
        <v>105</v>
      </c>
      <c r="U17" s="13">
        <v>6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43511</v>
      </c>
      <c r="AA17" s="12" t="s">
        <v>220</v>
      </c>
    </row>
    <row r="18" spans="1:27" ht="110.1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43511</v>
      </c>
      <c r="T18" s="10" t="s">
        <v>105</v>
      </c>
      <c r="U18" s="13">
        <f>151+77</f>
        <v>228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43511</v>
      </c>
      <c r="AA18" s="12" t="s">
        <v>233</v>
      </c>
    </row>
    <row r="19" spans="1:27" ht="110.1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43511</v>
      </c>
      <c r="T19" s="10" t="s">
        <v>105</v>
      </c>
      <c r="U19" s="13">
        <v>29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43511</v>
      </c>
      <c r="AA19" s="12" t="s">
        <v>233</v>
      </c>
    </row>
    <row r="20" spans="1:27" ht="110.1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43511</v>
      </c>
      <c r="T20" s="10" t="s">
        <v>105</v>
      </c>
      <c r="U20" s="13">
        <v>4072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43511</v>
      </c>
      <c r="AA20" s="12" t="s">
        <v>233</v>
      </c>
    </row>
    <row r="21" spans="1:27" ht="110.1" customHeight="1" x14ac:dyDescent="0.25">
      <c r="A21" s="10" t="s">
        <v>17</v>
      </c>
      <c r="B21" s="10" t="s">
        <v>57</v>
      </c>
      <c r="C21" s="10" t="s">
        <v>103</v>
      </c>
      <c r="D21" s="10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43511</v>
      </c>
      <c r="T21" s="10" t="s">
        <v>105</v>
      </c>
      <c r="U21" s="13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43511</v>
      </c>
      <c r="AA21" s="12" t="s">
        <v>233</v>
      </c>
    </row>
    <row r="22" spans="1:27" ht="110.1" customHeight="1" x14ac:dyDescent="0.25">
      <c r="A22" s="10" t="s">
        <v>17</v>
      </c>
      <c r="B22" s="10" t="s">
        <v>60</v>
      </c>
      <c r="C22" s="10" t="s">
        <v>103</v>
      </c>
      <c r="D22" s="10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43511</v>
      </c>
      <c r="T22" s="10" t="s">
        <v>105</v>
      </c>
      <c r="U22" s="13">
        <v>7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43511</v>
      </c>
      <c r="AA22" s="12" t="s">
        <v>233</v>
      </c>
    </row>
    <row r="23" spans="1:27" ht="110.1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43511</v>
      </c>
      <c r="T23" s="10" t="s">
        <v>105</v>
      </c>
      <c r="U23" s="13">
        <f>83+65+7+7</f>
        <v>162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43511</v>
      </c>
      <c r="AA23" s="12" t="s">
        <v>233</v>
      </c>
    </row>
    <row r="24" spans="1:27" ht="110.1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43511</v>
      </c>
      <c r="T24" s="10" t="s">
        <v>105</v>
      </c>
      <c r="U24" s="13">
        <f>155+120+5+6</f>
        <v>286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43511</v>
      </c>
      <c r="AA24" s="12" t="s">
        <v>233</v>
      </c>
    </row>
    <row r="25" spans="1:27" ht="110.1" customHeight="1" x14ac:dyDescent="0.25">
      <c r="A25" s="10" t="s">
        <v>17</v>
      </c>
      <c r="B25" s="10" t="s">
        <v>68</v>
      </c>
      <c r="C25" s="10" t="s">
        <v>103</v>
      </c>
      <c r="D25" s="10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43511</v>
      </c>
      <c r="T25" s="10" t="s">
        <v>105</v>
      </c>
      <c r="U25" s="13">
        <v>133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43511</v>
      </c>
      <c r="AA25" s="12" t="s">
        <v>234</v>
      </c>
    </row>
    <row r="26" spans="1:27" ht="110.1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43511</v>
      </c>
      <c r="T26" s="10" t="s">
        <v>105</v>
      </c>
      <c r="U26" s="13">
        <v>8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43511</v>
      </c>
      <c r="AA26" s="12" t="s">
        <v>233</v>
      </c>
    </row>
    <row r="27" spans="1:27" ht="110.1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43511</v>
      </c>
      <c r="T27" s="10" t="s">
        <v>105</v>
      </c>
      <c r="U27" s="13">
        <v>2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43511</v>
      </c>
      <c r="AA27" s="12" t="s">
        <v>234</v>
      </c>
    </row>
    <row r="28" spans="1:27" ht="110.1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43511</v>
      </c>
      <c r="T28" s="10" t="s">
        <v>105</v>
      </c>
      <c r="U28" s="13">
        <v>4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43511</v>
      </c>
      <c r="AA28" s="12" t="s">
        <v>233</v>
      </c>
    </row>
    <row r="29" spans="1:27" ht="110.1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43511</v>
      </c>
      <c r="T29" s="10" t="s">
        <v>105</v>
      </c>
      <c r="U29" s="13">
        <v>0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43511</v>
      </c>
      <c r="AA29" s="12" t="s">
        <v>233</v>
      </c>
    </row>
    <row r="30" spans="1:27" ht="110.1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43511</v>
      </c>
      <c r="T30" s="10" t="s">
        <v>105</v>
      </c>
      <c r="U30" s="13">
        <v>73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43511</v>
      </c>
      <c r="AA30" s="12" t="s">
        <v>233</v>
      </c>
    </row>
    <row r="31" spans="1:27" ht="110.1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43511</v>
      </c>
      <c r="T31" s="10" t="s">
        <v>105</v>
      </c>
      <c r="U31" s="13">
        <v>13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43511</v>
      </c>
      <c r="AA31" s="12" t="s">
        <v>234</v>
      </c>
    </row>
    <row r="32" spans="1:27" ht="110.1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43511</v>
      </c>
      <c r="T32" s="10" t="s">
        <v>105</v>
      </c>
      <c r="U32" s="13">
        <v>17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43511</v>
      </c>
      <c r="AA32" s="12" t="s">
        <v>233</v>
      </c>
    </row>
    <row r="33" spans="1:27" ht="110.1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43511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43511</v>
      </c>
      <c r="AA33" s="12" t="s">
        <v>233</v>
      </c>
    </row>
    <row r="34" spans="1:27" ht="110.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43511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43511</v>
      </c>
      <c r="AA34" s="12" t="s">
        <v>234</v>
      </c>
    </row>
    <row r="35" spans="1:27" ht="110.1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43511</v>
      </c>
      <c r="T35" s="10" t="s">
        <v>105</v>
      </c>
      <c r="U35" s="13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43511</v>
      </c>
      <c r="AA35" s="12" t="s">
        <v>233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5" sqref="A5:C5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ht="31.5" customHeight="1" x14ac:dyDescent="0.25">
      <c r="A2" s="29" t="s">
        <v>236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1:27" ht="31.5" customHeight="1" x14ac:dyDescent="0.25">
      <c r="A3" s="32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1:27" ht="23.25" customHeight="1" x14ac:dyDescent="0.25">
      <c r="A4" s="35" t="s">
        <v>95</v>
      </c>
      <c r="B4" s="36"/>
      <c r="C4" s="36"/>
      <c r="D4" s="35" t="s">
        <v>11</v>
      </c>
      <c r="E4" s="36"/>
      <c r="F4" s="36"/>
      <c r="G4" s="37" t="s">
        <v>96</v>
      </c>
      <c r="H4" s="36"/>
      <c r="I4" s="36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43.5" customHeight="1" x14ac:dyDescent="0.25">
      <c r="A5" s="40" t="s">
        <v>161</v>
      </c>
      <c r="B5" s="41"/>
      <c r="C5" s="41"/>
      <c r="D5" s="40" t="s">
        <v>162</v>
      </c>
      <c r="E5" s="41"/>
      <c r="F5" s="41"/>
      <c r="G5" s="40" t="s">
        <v>163</v>
      </c>
      <c r="H5" s="42"/>
      <c r="I5" s="4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4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67.5" x14ac:dyDescent="0.25">
      <c r="A9" s="19" t="s">
        <v>198</v>
      </c>
      <c r="B9" s="19" t="s">
        <v>199</v>
      </c>
      <c r="C9" s="19" t="s">
        <v>200</v>
      </c>
      <c r="D9" s="19" t="s">
        <v>201</v>
      </c>
      <c r="E9" s="19" t="s">
        <v>202</v>
      </c>
      <c r="F9" s="19" t="s">
        <v>203</v>
      </c>
      <c r="G9" s="19" t="s">
        <v>204</v>
      </c>
      <c r="H9" s="19" t="s">
        <v>225</v>
      </c>
      <c r="I9" s="19" t="s">
        <v>205</v>
      </c>
      <c r="J9" s="19" t="s">
        <v>221</v>
      </c>
      <c r="K9" s="19" t="s">
        <v>206</v>
      </c>
      <c r="L9" s="19" t="s">
        <v>207</v>
      </c>
      <c r="M9" s="19" t="s">
        <v>222</v>
      </c>
      <c r="N9" s="19" t="s">
        <v>208</v>
      </c>
      <c r="O9" s="19" t="s">
        <v>209</v>
      </c>
      <c r="P9" s="19" t="s">
        <v>223</v>
      </c>
      <c r="Q9" s="19" t="s">
        <v>210</v>
      </c>
      <c r="R9" s="19" t="s">
        <v>211</v>
      </c>
      <c r="S9" s="19" t="s">
        <v>212</v>
      </c>
      <c r="T9" s="19" t="s">
        <v>213</v>
      </c>
      <c r="U9" s="19" t="s">
        <v>224</v>
      </c>
      <c r="V9" s="19" t="s">
        <v>214</v>
      </c>
      <c r="W9" s="19" t="s">
        <v>215</v>
      </c>
      <c r="X9" s="19" t="s">
        <v>216</v>
      </c>
      <c r="Y9" s="19" t="s">
        <v>217</v>
      </c>
      <c r="Z9" s="19" t="s">
        <v>218</v>
      </c>
      <c r="AA9" s="19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43531</v>
      </c>
      <c r="T10" s="10" t="s">
        <v>105</v>
      </c>
      <c r="U10" s="13">
        <v>610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43531</v>
      </c>
      <c r="AA10" s="12" t="s">
        <v>237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43531</v>
      </c>
      <c r="T11" s="10" t="s">
        <v>105</v>
      </c>
      <c r="U11" s="13">
        <v>419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43531</v>
      </c>
      <c r="AA11" s="12" t="s">
        <v>238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43531</v>
      </c>
      <c r="T12" s="10" t="s">
        <v>105</v>
      </c>
      <c r="U12" s="13">
        <v>3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43531</v>
      </c>
      <c r="AA12" s="12" t="s">
        <v>237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43531</v>
      </c>
      <c r="T13" s="10" t="s">
        <v>105</v>
      </c>
      <c r="U13" s="13">
        <v>2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43531</v>
      </c>
      <c r="AA13" s="12" t="s">
        <v>237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43531</v>
      </c>
      <c r="T14" s="10" t="s">
        <v>105</v>
      </c>
      <c r="U14" s="13">
        <v>125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43531</v>
      </c>
      <c r="AA14" s="12" t="s">
        <v>237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43531</v>
      </c>
      <c r="T15" s="10" t="s">
        <v>105</v>
      </c>
      <c r="U15" s="13">
        <f>29+53</f>
        <v>82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43531</v>
      </c>
      <c r="AA15" s="12" t="s">
        <v>239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43531</v>
      </c>
      <c r="T16" s="10" t="s">
        <v>105</v>
      </c>
      <c r="U16" s="13">
        <v>1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43531</v>
      </c>
      <c r="AA16" s="12" t="s">
        <v>238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43531</v>
      </c>
      <c r="T17" s="10" t="s">
        <v>105</v>
      </c>
      <c r="U17" s="13">
        <v>36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43531</v>
      </c>
      <c r="AA17" s="12" t="s">
        <v>237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43531</v>
      </c>
      <c r="T18" s="10" t="s">
        <v>105</v>
      </c>
      <c r="U18" s="13">
        <f>121+103</f>
        <v>224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43531</v>
      </c>
      <c r="AA18" s="12" t="s">
        <v>238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43531</v>
      </c>
      <c r="T19" s="10" t="s">
        <v>105</v>
      </c>
      <c r="U19" s="13">
        <v>34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43531</v>
      </c>
      <c r="AA19" s="12" t="s">
        <v>237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43531</v>
      </c>
      <c r="T20" s="10" t="s">
        <v>105</v>
      </c>
      <c r="U20" s="13">
        <v>3140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43531</v>
      </c>
      <c r="AA20" s="12" t="s">
        <v>238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43531</v>
      </c>
      <c r="T21" s="10" t="s">
        <v>105</v>
      </c>
      <c r="U21" s="13">
        <f>26</f>
        <v>26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43531</v>
      </c>
      <c r="AA21" s="12" t="s">
        <v>237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43531</v>
      </c>
      <c r="T22" s="10" t="s">
        <v>105</v>
      </c>
      <c r="U22" s="13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43531</v>
      </c>
      <c r="AA22" s="12" t="s">
        <v>237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43531</v>
      </c>
      <c r="T23" s="10" t="s">
        <v>105</v>
      </c>
      <c r="U23" s="21">
        <f>117+104+97+46</f>
        <v>364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43531</v>
      </c>
      <c r="AA23" s="12" t="s">
        <v>237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43531</v>
      </c>
      <c r="T24" s="10" t="s">
        <v>105</v>
      </c>
      <c r="U24" s="13">
        <f>99+88+38+21</f>
        <v>246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43531</v>
      </c>
      <c r="AA24" s="12" t="s">
        <v>238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43531</v>
      </c>
      <c r="T25" s="10" t="s">
        <v>105</v>
      </c>
      <c r="U25" s="13">
        <v>143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43531</v>
      </c>
      <c r="AA25" s="12" t="s">
        <v>238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43531</v>
      </c>
      <c r="T26" s="10" t="s">
        <v>105</v>
      </c>
      <c r="U26" s="13">
        <v>25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43531</v>
      </c>
      <c r="AA26" s="12" t="s">
        <v>237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43531</v>
      </c>
      <c r="T27" s="10" t="s">
        <v>105</v>
      </c>
      <c r="U27" s="13">
        <v>10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43531</v>
      </c>
      <c r="AA27" s="12" t="s">
        <v>237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43531</v>
      </c>
      <c r="T28" s="10" t="s">
        <v>105</v>
      </c>
      <c r="U28" s="13">
        <v>2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43531</v>
      </c>
      <c r="AA28" s="12" t="s">
        <v>237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43531</v>
      </c>
      <c r="T29" s="10" t="s">
        <v>105</v>
      </c>
      <c r="U29" s="13">
        <v>299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43531</v>
      </c>
      <c r="AA29" s="12" t="s">
        <v>237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43531</v>
      </c>
      <c r="T30" s="10" t="s">
        <v>105</v>
      </c>
      <c r="U30" s="13">
        <v>53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43531</v>
      </c>
      <c r="AA30" s="12" t="s">
        <v>237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43531</v>
      </c>
      <c r="T31" s="10" t="s">
        <v>105</v>
      </c>
      <c r="U31" s="13">
        <v>8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43531</v>
      </c>
      <c r="AA31" s="12" t="s">
        <v>237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43531</v>
      </c>
      <c r="T32" s="10" t="s">
        <v>105</v>
      </c>
      <c r="U32" s="13">
        <f>10+23</f>
        <v>33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43531</v>
      </c>
      <c r="AA32" s="12" t="s">
        <v>237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43531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43531</v>
      </c>
      <c r="AA33" s="12" t="s">
        <v>238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43531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43531</v>
      </c>
      <c r="AA34" s="12" t="s">
        <v>237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43531</v>
      </c>
      <c r="T35" s="10" t="s">
        <v>105</v>
      </c>
      <c r="U35" s="13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43531</v>
      </c>
      <c r="AA35" s="12" t="s">
        <v>237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8" sqref="A8:AA8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ht="31.5" customHeight="1" x14ac:dyDescent="0.25">
      <c r="A2" s="29" t="s">
        <v>240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1:27" ht="31.5" customHeight="1" x14ac:dyDescent="0.25">
      <c r="A3" s="32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1:27" ht="23.25" customHeight="1" x14ac:dyDescent="0.25">
      <c r="A4" s="35" t="s">
        <v>95</v>
      </c>
      <c r="B4" s="36"/>
      <c r="C4" s="36"/>
      <c r="D4" s="35" t="s">
        <v>11</v>
      </c>
      <c r="E4" s="36"/>
      <c r="F4" s="36"/>
      <c r="G4" s="37" t="s">
        <v>96</v>
      </c>
      <c r="H4" s="36"/>
      <c r="I4" s="36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43.5" customHeight="1" x14ac:dyDescent="0.25">
      <c r="A5" s="40" t="s">
        <v>161</v>
      </c>
      <c r="B5" s="41"/>
      <c r="C5" s="41"/>
      <c r="D5" s="40" t="s">
        <v>162</v>
      </c>
      <c r="E5" s="41"/>
      <c r="F5" s="41"/>
      <c r="G5" s="40" t="s">
        <v>163</v>
      </c>
      <c r="H5" s="42"/>
      <c r="I5" s="4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4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67.5" x14ac:dyDescent="0.25">
      <c r="A9" s="20" t="s">
        <v>198</v>
      </c>
      <c r="B9" s="20" t="s">
        <v>199</v>
      </c>
      <c r="C9" s="20" t="s">
        <v>200</v>
      </c>
      <c r="D9" s="20" t="s">
        <v>201</v>
      </c>
      <c r="E9" s="20" t="s">
        <v>202</v>
      </c>
      <c r="F9" s="20" t="s">
        <v>203</v>
      </c>
      <c r="G9" s="20" t="s">
        <v>204</v>
      </c>
      <c r="H9" s="20" t="s">
        <v>225</v>
      </c>
      <c r="I9" s="20" t="s">
        <v>205</v>
      </c>
      <c r="J9" s="20" t="s">
        <v>221</v>
      </c>
      <c r="K9" s="20" t="s">
        <v>206</v>
      </c>
      <c r="L9" s="20" t="s">
        <v>207</v>
      </c>
      <c r="M9" s="20" t="s">
        <v>222</v>
      </c>
      <c r="N9" s="20" t="s">
        <v>208</v>
      </c>
      <c r="O9" s="20" t="s">
        <v>209</v>
      </c>
      <c r="P9" s="20" t="s">
        <v>223</v>
      </c>
      <c r="Q9" s="20" t="s">
        <v>210</v>
      </c>
      <c r="R9" s="20" t="s">
        <v>211</v>
      </c>
      <c r="S9" s="20" t="s">
        <v>212</v>
      </c>
      <c r="T9" s="20" t="s">
        <v>213</v>
      </c>
      <c r="U9" s="20" t="s">
        <v>224</v>
      </c>
      <c r="V9" s="20" t="s">
        <v>214</v>
      </c>
      <c r="W9" s="20" t="s">
        <v>215</v>
      </c>
      <c r="X9" s="20" t="s">
        <v>216</v>
      </c>
      <c r="Y9" s="20" t="s">
        <v>217</v>
      </c>
      <c r="Z9" s="20" t="s">
        <v>218</v>
      </c>
      <c r="AA9" s="20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43559</v>
      </c>
      <c r="T10" s="10" t="s">
        <v>105</v>
      </c>
      <c r="U10" s="13">
        <v>853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43559</v>
      </c>
      <c r="AA10" s="12" t="s">
        <v>241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43559</v>
      </c>
      <c r="T11" s="10" t="s">
        <v>105</v>
      </c>
      <c r="U11" s="13">
        <v>4926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43559</v>
      </c>
      <c r="AA11" s="12" t="s">
        <v>241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43559</v>
      </c>
      <c r="T12" s="10" t="s">
        <v>105</v>
      </c>
      <c r="U12" s="13">
        <v>16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43559</v>
      </c>
      <c r="AA12" s="12" t="s">
        <v>241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43559</v>
      </c>
      <c r="T13" s="10" t="s">
        <v>105</v>
      </c>
      <c r="U13" s="13">
        <v>0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43559</v>
      </c>
      <c r="AA13" s="12" t="s">
        <v>241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43559</v>
      </c>
      <c r="T14" s="10" t="s">
        <v>105</v>
      </c>
      <c r="U14" s="13">
        <v>129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43559</v>
      </c>
      <c r="AA14" s="12" t="s">
        <v>242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43559</v>
      </c>
      <c r="T15" s="10" t="s">
        <v>105</v>
      </c>
      <c r="U15" s="13">
        <f>278+89</f>
        <v>367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43559</v>
      </c>
      <c r="AA15" s="12" t="s">
        <v>242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43559</v>
      </c>
      <c r="T16" s="10" t="s">
        <v>105</v>
      </c>
      <c r="U16" s="13">
        <v>1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43559</v>
      </c>
      <c r="AA16" s="12" t="s">
        <v>241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43559</v>
      </c>
      <c r="T17" s="10" t="s">
        <v>105</v>
      </c>
      <c r="U17" s="13">
        <v>11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43559</v>
      </c>
      <c r="AA17" s="12" t="s">
        <v>242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43559</v>
      </c>
      <c r="T18" s="10" t="s">
        <v>105</v>
      </c>
      <c r="U18" s="13">
        <f>85+192</f>
        <v>277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43559</v>
      </c>
      <c r="AA18" s="12" t="s">
        <v>242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43559</v>
      </c>
      <c r="T19" s="10" t="s">
        <v>105</v>
      </c>
      <c r="U19" s="13">
        <v>71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43559</v>
      </c>
      <c r="AA19" s="12" t="s">
        <v>241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43559</v>
      </c>
      <c r="T20" s="10" t="s">
        <v>105</v>
      </c>
      <c r="U20" s="13">
        <v>277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43559</v>
      </c>
      <c r="AA20" s="12" t="s">
        <v>241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43559</v>
      </c>
      <c r="T21" s="10" t="s">
        <v>105</v>
      </c>
      <c r="U21" s="13">
        <v>1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43559</v>
      </c>
      <c r="AA21" s="12" t="s">
        <v>241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43559</v>
      </c>
      <c r="T22" s="10" t="s">
        <v>105</v>
      </c>
      <c r="U22" s="13">
        <v>6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43559</v>
      </c>
      <c r="AA22" s="12" t="s">
        <v>241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43559</v>
      </c>
      <c r="T23" s="10" t="s">
        <v>105</v>
      </c>
      <c r="U23" s="21">
        <f>20+21+136+98</f>
        <v>275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43559</v>
      </c>
      <c r="AA23" s="12" t="s">
        <v>241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43559</v>
      </c>
      <c r="T24" s="10" t="s">
        <v>105</v>
      </c>
      <c r="U24" s="13">
        <f>318+195+48+17</f>
        <v>578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43559</v>
      </c>
      <c r="AA24" s="12" t="s">
        <v>243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43559</v>
      </c>
      <c r="T25" s="10" t="s">
        <v>105</v>
      </c>
      <c r="U25" s="13">
        <v>205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43559</v>
      </c>
      <c r="AA25" s="12" t="s">
        <v>242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43559</v>
      </c>
      <c r="T26" s="10" t="s">
        <v>105</v>
      </c>
      <c r="U26" s="13">
        <v>14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43559</v>
      </c>
      <c r="AA26" s="12" t="s">
        <v>242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43559</v>
      </c>
      <c r="T27" s="10" t="s">
        <v>105</v>
      </c>
      <c r="U27" s="13">
        <v>3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43559</v>
      </c>
      <c r="AA27" s="12" t="s">
        <v>242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43559</v>
      </c>
      <c r="T28" s="10" t="s">
        <v>105</v>
      </c>
      <c r="U28" s="13">
        <v>3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43559</v>
      </c>
      <c r="AA28" s="12" t="s">
        <v>242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43559</v>
      </c>
      <c r="T29" s="10" t="s">
        <v>105</v>
      </c>
      <c r="U29" s="13">
        <v>33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43559</v>
      </c>
      <c r="AA29" s="12" t="s">
        <v>241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43559</v>
      </c>
      <c r="T30" s="10" t="s">
        <v>105</v>
      </c>
      <c r="U30" s="13">
        <v>44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43559</v>
      </c>
      <c r="AA30" s="12" t="s">
        <v>241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43559</v>
      </c>
      <c r="T31" s="10" t="s">
        <v>105</v>
      </c>
      <c r="U31" s="13">
        <v>20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43559</v>
      </c>
      <c r="AA31" s="12" t="s">
        <v>242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43559</v>
      </c>
      <c r="T32" s="10" t="s">
        <v>105</v>
      </c>
      <c r="U32" s="13">
        <f>22+32</f>
        <v>54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43559</v>
      </c>
      <c r="AA32" s="12" t="s">
        <v>241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43559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43559</v>
      </c>
      <c r="AA33" s="12" t="s">
        <v>242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43559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43559</v>
      </c>
      <c r="AA34" s="12" t="s">
        <v>241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43559</v>
      </c>
      <c r="T35" s="10" t="s">
        <v>105</v>
      </c>
      <c r="U35" s="13">
        <v>2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43559</v>
      </c>
      <c r="AA35" s="12" t="s">
        <v>241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selection activeCell="A4" sqref="A4:C4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ht="31.5" customHeight="1" x14ac:dyDescent="0.25">
      <c r="A2" s="29" t="s">
        <v>244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1:27" ht="31.5" customHeight="1" x14ac:dyDescent="0.25">
      <c r="A3" s="32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1:27" ht="23.25" customHeight="1" x14ac:dyDescent="0.25">
      <c r="A4" s="35" t="s">
        <v>95</v>
      </c>
      <c r="B4" s="36"/>
      <c r="C4" s="36"/>
      <c r="D4" s="35" t="s">
        <v>11</v>
      </c>
      <c r="E4" s="36"/>
      <c r="F4" s="36"/>
      <c r="G4" s="37" t="s">
        <v>96</v>
      </c>
      <c r="H4" s="36"/>
      <c r="I4" s="36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43.5" customHeight="1" x14ac:dyDescent="0.25">
      <c r="A5" s="40" t="s">
        <v>161</v>
      </c>
      <c r="B5" s="41"/>
      <c r="C5" s="41"/>
      <c r="D5" s="40" t="s">
        <v>162</v>
      </c>
      <c r="E5" s="41"/>
      <c r="F5" s="41"/>
      <c r="G5" s="40" t="s">
        <v>163</v>
      </c>
      <c r="H5" s="42"/>
      <c r="I5" s="4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4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67.5" x14ac:dyDescent="0.25">
      <c r="A9" s="23" t="s">
        <v>198</v>
      </c>
      <c r="B9" s="23" t="s">
        <v>199</v>
      </c>
      <c r="C9" s="23" t="s">
        <v>200</v>
      </c>
      <c r="D9" s="23" t="s">
        <v>201</v>
      </c>
      <c r="E9" s="23" t="s">
        <v>202</v>
      </c>
      <c r="F9" s="23" t="s">
        <v>203</v>
      </c>
      <c r="G9" s="23" t="s">
        <v>204</v>
      </c>
      <c r="H9" s="23" t="s">
        <v>225</v>
      </c>
      <c r="I9" s="23" t="s">
        <v>205</v>
      </c>
      <c r="J9" s="23" t="s">
        <v>221</v>
      </c>
      <c r="K9" s="23" t="s">
        <v>206</v>
      </c>
      <c r="L9" s="23" t="s">
        <v>207</v>
      </c>
      <c r="M9" s="23" t="s">
        <v>222</v>
      </c>
      <c r="N9" s="23" t="s">
        <v>208</v>
      </c>
      <c r="O9" s="23" t="s">
        <v>209</v>
      </c>
      <c r="P9" s="23" t="s">
        <v>223</v>
      </c>
      <c r="Q9" s="23" t="s">
        <v>210</v>
      </c>
      <c r="R9" s="23" t="s">
        <v>211</v>
      </c>
      <c r="S9" s="23" t="s">
        <v>212</v>
      </c>
      <c r="T9" s="23" t="s">
        <v>213</v>
      </c>
      <c r="U9" s="23" t="s">
        <v>224</v>
      </c>
      <c r="V9" s="23" t="s">
        <v>214</v>
      </c>
      <c r="W9" s="23" t="s">
        <v>215</v>
      </c>
      <c r="X9" s="23" t="s">
        <v>216</v>
      </c>
      <c r="Y9" s="23" t="s">
        <v>217</v>
      </c>
      <c r="Z9" s="23" t="s">
        <v>218</v>
      </c>
      <c r="AA9" s="23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43591</v>
      </c>
      <c r="T10" s="10" t="s">
        <v>105</v>
      </c>
      <c r="U10" s="13">
        <v>365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43591</v>
      </c>
      <c r="AA10" s="12" t="s">
        <v>245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43591</v>
      </c>
      <c r="T11" s="10" t="s">
        <v>105</v>
      </c>
      <c r="U11" s="13">
        <v>1781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43591</v>
      </c>
      <c r="AA11" s="12" t="s">
        <v>245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43591</v>
      </c>
      <c r="T12" s="10" t="s">
        <v>105</v>
      </c>
      <c r="U12" s="13">
        <v>7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43591</v>
      </c>
      <c r="AA12" s="12" t="s">
        <v>245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43591</v>
      </c>
      <c r="T13" s="10" t="s">
        <v>105</v>
      </c>
      <c r="U13" s="13">
        <v>0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43591</v>
      </c>
      <c r="AA13" s="12" t="s">
        <v>245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43591</v>
      </c>
      <c r="T14" s="10" t="s">
        <v>105</v>
      </c>
      <c r="U14" s="13">
        <v>136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43591</v>
      </c>
      <c r="AA14" s="12" t="s">
        <v>245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43591</v>
      </c>
      <c r="T15" s="10" t="s">
        <v>105</v>
      </c>
      <c r="U15" s="13">
        <f>284+57</f>
        <v>341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43591</v>
      </c>
      <c r="AA15" s="12" t="s">
        <v>245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43591</v>
      </c>
      <c r="T16" s="10" t="s">
        <v>105</v>
      </c>
      <c r="U16" s="13">
        <v>2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43591</v>
      </c>
      <c r="AA16" s="12" t="s">
        <v>245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43591</v>
      </c>
      <c r="T17" s="10" t="s">
        <v>105</v>
      </c>
      <c r="U17" s="13">
        <v>12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43591</v>
      </c>
      <c r="AA17" s="12" t="s">
        <v>245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43591</v>
      </c>
      <c r="T18" s="10" t="s">
        <v>105</v>
      </c>
      <c r="U18" s="13">
        <f>218+92</f>
        <v>310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43591</v>
      </c>
      <c r="AA18" s="12" t="s">
        <v>245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43591</v>
      </c>
      <c r="T19" s="10" t="s">
        <v>105</v>
      </c>
      <c r="U19" s="13">
        <v>37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43591</v>
      </c>
      <c r="AA19" s="12" t="s">
        <v>245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43591</v>
      </c>
      <c r="T20" s="10" t="s">
        <v>105</v>
      </c>
      <c r="U20" s="13">
        <v>310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43591</v>
      </c>
      <c r="AA20" s="12" t="s">
        <v>245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43591</v>
      </c>
      <c r="T21" s="10" t="s">
        <v>105</v>
      </c>
      <c r="U21" s="13">
        <v>1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43591</v>
      </c>
      <c r="AA21" s="12" t="s">
        <v>246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43591</v>
      </c>
      <c r="T22" s="10" t="s">
        <v>105</v>
      </c>
      <c r="U22" s="13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43591</v>
      </c>
      <c r="AA22" s="12" t="s">
        <v>245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43591</v>
      </c>
      <c r="T23" s="10" t="s">
        <v>105</v>
      </c>
      <c r="U23" s="21">
        <f>7+108+32+22</f>
        <v>169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43591</v>
      </c>
      <c r="AA23" s="12" t="s">
        <v>246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43591</v>
      </c>
      <c r="T24" s="10" t="s">
        <v>105</v>
      </c>
      <c r="U24" s="13">
        <f>68+198+89+39</f>
        <v>394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43591</v>
      </c>
      <c r="AA24" s="12" t="s">
        <v>245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43591</v>
      </c>
      <c r="T25" s="10" t="s">
        <v>105</v>
      </c>
      <c r="U25" s="13">
        <v>147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43591</v>
      </c>
      <c r="AA25" s="12" t="s">
        <v>245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43591</v>
      </c>
      <c r="T26" s="10" t="s">
        <v>105</v>
      </c>
      <c r="U26" s="13">
        <v>9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43591</v>
      </c>
      <c r="AA26" s="12" t="s">
        <v>245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43591</v>
      </c>
      <c r="T27" s="10" t="s">
        <v>105</v>
      </c>
      <c r="U27" s="13">
        <v>7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43591</v>
      </c>
      <c r="AA27" s="12" t="s">
        <v>245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43591</v>
      </c>
      <c r="T28" s="10" t="s">
        <v>105</v>
      </c>
      <c r="U28" s="13">
        <v>0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43591</v>
      </c>
      <c r="AA28" s="12" t="s">
        <v>245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43591</v>
      </c>
      <c r="T29" s="10" t="s">
        <v>105</v>
      </c>
      <c r="U29" s="13">
        <v>17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43591</v>
      </c>
      <c r="AA29" s="12" t="s">
        <v>245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43591</v>
      </c>
      <c r="T30" s="10" t="s">
        <v>105</v>
      </c>
      <c r="U30" s="13">
        <v>38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43591</v>
      </c>
      <c r="AA30" s="12" t="s">
        <v>245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43591</v>
      </c>
      <c r="T31" s="10" t="s">
        <v>105</v>
      </c>
      <c r="U31" s="13">
        <v>29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43591</v>
      </c>
      <c r="AA31" s="12" t="s">
        <v>245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43591</v>
      </c>
      <c r="T32" s="10" t="s">
        <v>105</v>
      </c>
      <c r="U32" s="13">
        <f>58</f>
        <v>58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43591</v>
      </c>
      <c r="AA32" s="12" t="s">
        <v>245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43591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43591</v>
      </c>
      <c r="AA33" s="12" t="s">
        <v>247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43591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43591</v>
      </c>
      <c r="AA34" s="12" t="s">
        <v>247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43591</v>
      </c>
      <c r="T35" s="10" t="s">
        <v>105</v>
      </c>
      <c r="U35" s="13">
        <v>1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43591</v>
      </c>
      <c r="AA35" s="12" t="s">
        <v>245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8" sqref="A8"/>
    </sheetView>
  </sheetViews>
  <sheetFormatPr baseColWidth="10" defaultColWidth="9.140625" defaultRowHeight="12.75" x14ac:dyDescent="0.2"/>
  <cols>
    <col min="1" max="1" width="12.5703125" style="5" customWidth="1"/>
    <col min="2" max="2" width="39.85546875" style="5" customWidth="1"/>
    <col min="3" max="3" width="16.28515625" style="5" customWidth="1"/>
    <col min="4" max="4" width="19.42578125" style="5" customWidth="1"/>
    <col min="5" max="5" width="40.7109375" style="5" customWidth="1"/>
    <col min="6" max="6" width="28" style="5" customWidth="1"/>
    <col min="7" max="7" width="21.5703125" style="5" customWidth="1"/>
    <col min="8" max="8" width="49" style="5" customWidth="1"/>
    <col min="9" max="9" width="44.140625" style="5" customWidth="1"/>
    <col min="10" max="10" width="46.42578125" style="5" customWidth="1"/>
    <col min="11" max="11" width="43.28515625" style="5" customWidth="1"/>
    <col min="12" max="12" width="49" style="5" customWidth="1"/>
    <col min="13" max="13" width="45.5703125" style="5" customWidth="1"/>
    <col min="14" max="14" width="47.85546875" style="5" customWidth="1"/>
    <col min="15" max="15" width="37.85546875" style="5" customWidth="1"/>
    <col min="16" max="16" width="41.7109375" style="5" customWidth="1"/>
    <col min="17" max="17" width="39.42578125" style="5" customWidth="1"/>
    <col min="18" max="16384" width="9.140625" style="5"/>
  </cols>
  <sheetData>
    <row r="1" spans="1:17" ht="2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22.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21.7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24.75" customHeight="1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7" ht="30" hidden="1" customHeight="1" x14ac:dyDescent="0.2">
      <c r="B5" s="5" t="s">
        <v>106</v>
      </c>
      <c r="C5" s="5" t="s">
        <v>109</v>
      </c>
      <c r="D5" s="5" t="s">
        <v>106</v>
      </c>
      <c r="E5" s="5" t="s">
        <v>110</v>
      </c>
      <c r="F5" s="5" t="s">
        <v>110</v>
      </c>
      <c r="G5" s="5" t="s">
        <v>109</v>
      </c>
      <c r="H5" s="5" t="s">
        <v>106</v>
      </c>
      <c r="I5" s="5" t="s">
        <v>110</v>
      </c>
      <c r="J5" s="5" t="s">
        <v>106</v>
      </c>
      <c r="K5" s="5" t="s">
        <v>110</v>
      </c>
      <c r="L5" s="5" t="s">
        <v>106</v>
      </c>
      <c r="M5" s="5" t="s">
        <v>110</v>
      </c>
      <c r="N5" s="5" t="s">
        <v>106</v>
      </c>
      <c r="O5" s="5" t="s">
        <v>110</v>
      </c>
      <c r="P5" s="5" t="s">
        <v>106</v>
      </c>
      <c r="Q5" s="5" t="s">
        <v>110</v>
      </c>
    </row>
    <row r="6" spans="1:17" ht="21.75" hidden="1" customHeight="1" x14ac:dyDescent="0.2">
      <c r="B6" s="5" t="s">
        <v>111</v>
      </c>
      <c r="C6" s="5" t="s">
        <v>112</v>
      </c>
      <c r="D6" s="5" t="s">
        <v>113</v>
      </c>
      <c r="E6" s="5" t="s">
        <v>114</v>
      </c>
      <c r="F6" s="5" t="s">
        <v>115</v>
      </c>
      <c r="G6" s="5" t="s">
        <v>116</v>
      </c>
      <c r="H6" s="5" t="s">
        <v>117</v>
      </c>
      <c r="I6" s="5" t="s">
        <v>118</v>
      </c>
      <c r="J6" s="5" t="s">
        <v>119</v>
      </c>
      <c r="K6" s="5" t="s">
        <v>120</v>
      </c>
      <c r="L6" s="5" t="s">
        <v>121</v>
      </c>
      <c r="M6" s="5" t="s">
        <v>122</v>
      </c>
      <c r="N6" s="5" t="s">
        <v>123</v>
      </c>
      <c r="O6" s="5" t="s">
        <v>124</v>
      </c>
      <c r="P6" s="5" t="s">
        <v>125</v>
      </c>
      <c r="Q6" s="5" t="s">
        <v>126</v>
      </c>
    </row>
    <row r="7" spans="1:17" ht="33" customHeight="1" x14ac:dyDescent="0.2">
      <c r="A7" s="6" t="s">
        <v>108</v>
      </c>
      <c r="B7" s="6" t="s">
        <v>127</v>
      </c>
      <c r="C7" s="6" t="s">
        <v>99</v>
      </c>
      <c r="D7" s="6" t="s">
        <v>12</v>
      </c>
      <c r="E7" s="6" t="s">
        <v>128</v>
      </c>
      <c r="F7" s="6" t="s">
        <v>3</v>
      </c>
      <c r="G7" s="6" t="s">
        <v>100</v>
      </c>
      <c r="H7" s="6" t="s">
        <v>129</v>
      </c>
      <c r="I7" s="6" t="s">
        <v>130</v>
      </c>
      <c r="J7" s="6" t="s">
        <v>131</v>
      </c>
      <c r="K7" s="6" t="s">
        <v>132</v>
      </c>
      <c r="L7" s="6" t="s">
        <v>133</v>
      </c>
      <c r="M7" s="6" t="s">
        <v>134</v>
      </c>
      <c r="N7" s="6" t="s">
        <v>135</v>
      </c>
      <c r="O7" s="6" t="s">
        <v>136</v>
      </c>
      <c r="P7" s="6" t="s">
        <v>137</v>
      </c>
      <c r="Q7" s="6" t="s">
        <v>138</v>
      </c>
    </row>
    <row r="8" spans="1:17" ht="55.5" customHeight="1" x14ac:dyDescent="0.2">
      <c r="A8" s="3">
        <v>15</v>
      </c>
      <c r="B8" s="7" t="s">
        <v>22</v>
      </c>
      <c r="C8" s="17" t="s">
        <v>229</v>
      </c>
      <c r="D8" s="1" t="s">
        <v>230</v>
      </c>
      <c r="E8" s="1" t="s">
        <v>231</v>
      </c>
      <c r="F8" s="1" t="s">
        <v>23</v>
      </c>
      <c r="G8" s="1" t="s">
        <v>4</v>
      </c>
      <c r="H8" s="1" t="s">
        <v>6</v>
      </c>
      <c r="I8" s="2" t="s">
        <v>139</v>
      </c>
      <c r="J8" s="1" t="s">
        <v>7</v>
      </c>
      <c r="K8" s="1">
        <v>120</v>
      </c>
      <c r="L8" s="1" t="s">
        <v>7</v>
      </c>
      <c r="M8" s="1">
        <v>14</v>
      </c>
      <c r="N8" s="1" t="s">
        <v>24</v>
      </c>
      <c r="O8" s="1">
        <v>45150</v>
      </c>
      <c r="P8" s="16" t="s">
        <v>228</v>
      </c>
      <c r="Q8" s="1" t="s">
        <v>25</v>
      </c>
    </row>
  </sheetData>
  <mergeCells count="1">
    <mergeCell ref="A1:Q4"/>
  </mergeCells>
  <dataValidations count="1"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22" sqref="H22"/>
    </sheetView>
  </sheetViews>
  <sheetFormatPr baseColWidth="10" defaultColWidth="9.140625" defaultRowHeight="12.75" x14ac:dyDescent="0.2"/>
  <cols>
    <col min="1" max="1" width="7.140625" style="5" customWidth="1"/>
    <col min="2" max="2" width="68.28515625" style="5" customWidth="1"/>
    <col min="3" max="16384" width="9.140625" style="5"/>
  </cols>
  <sheetData>
    <row r="1" spans="1:2" ht="27" customHeight="1" x14ac:dyDescent="0.2">
      <c r="A1" s="53"/>
      <c r="B1" s="54"/>
    </row>
    <row r="2" spans="1:2" ht="36" customHeight="1" x14ac:dyDescent="0.2">
      <c r="A2" s="55"/>
      <c r="B2" s="56"/>
    </row>
    <row r="3" spans="1:2" ht="28.5" customHeight="1" x14ac:dyDescent="0.2">
      <c r="A3" s="55"/>
      <c r="B3" s="56"/>
    </row>
    <row r="4" spans="1:2" ht="39" customHeight="1" x14ac:dyDescent="0.2">
      <c r="A4" s="57"/>
      <c r="B4" s="58"/>
    </row>
    <row r="5" spans="1:2" ht="28.5" hidden="1" customHeight="1" x14ac:dyDescent="0.2">
      <c r="B5" s="5" t="s">
        <v>106</v>
      </c>
    </row>
    <row r="6" spans="1:2" ht="27.75" hidden="1" customHeight="1" x14ac:dyDescent="0.2">
      <c r="B6" s="5" t="s">
        <v>107</v>
      </c>
    </row>
    <row r="7" spans="1:2" ht="34.5" customHeight="1" x14ac:dyDescent="0.2">
      <c r="A7" s="6" t="s">
        <v>108</v>
      </c>
      <c r="B7" s="6" t="s">
        <v>1</v>
      </c>
    </row>
    <row r="8" spans="1:2" ht="49.5" customHeight="1" x14ac:dyDescent="0.2">
      <c r="A8" s="4">
        <v>0</v>
      </c>
      <c r="B8" s="4" t="s">
        <v>23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8" sqref="A8"/>
    </sheetView>
  </sheetViews>
  <sheetFormatPr baseColWidth="10" defaultColWidth="9.140625" defaultRowHeight="12.75" x14ac:dyDescent="0.2"/>
  <cols>
    <col min="1" max="1" width="9.140625" style="5" customWidth="1"/>
    <col min="2" max="2" width="30.28515625" style="5" customWidth="1"/>
    <col min="3" max="3" width="18.42578125" style="5" customWidth="1"/>
    <col min="4" max="4" width="16.28515625" style="5" customWidth="1"/>
    <col min="5" max="5" width="19.42578125" style="5" customWidth="1"/>
    <col min="6" max="6" width="16.42578125" style="5" customWidth="1"/>
    <col min="7" max="7" width="27.140625" style="5" customWidth="1"/>
    <col min="8" max="8" width="21.5703125" style="5" customWidth="1"/>
    <col min="9" max="9" width="24.7109375" style="5" customWidth="1"/>
    <col min="10" max="10" width="20.42578125" style="5" customWidth="1"/>
    <col min="11" max="11" width="22.7109375" style="5" customWidth="1"/>
    <col min="12" max="12" width="19.5703125" style="5" customWidth="1"/>
    <col min="13" max="13" width="34.7109375" style="5" customWidth="1"/>
    <col min="14" max="14" width="29.5703125" style="5" customWidth="1"/>
    <col min="15" max="15" width="31.85546875" style="5" customWidth="1"/>
    <col min="16" max="16" width="21.28515625" style="5" customWidth="1"/>
    <col min="17" max="16384" width="9.140625" style="5"/>
  </cols>
  <sheetData>
    <row r="1" spans="1:16" ht="27.75" customHeight="1" x14ac:dyDescent="0.2">
      <c r="A1" s="53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4"/>
    </row>
    <row r="2" spans="1:16" ht="25.5" customHeight="1" x14ac:dyDescent="0.2">
      <c r="A2" s="5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6"/>
    </row>
    <row r="3" spans="1:16" ht="24" customHeight="1" x14ac:dyDescent="0.2">
      <c r="A3" s="5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6"/>
    </row>
    <row r="4" spans="1:16" ht="25.5" customHeight="1" x14ac:dyDescent="0.2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8"/>
    </row>
    <row r="5" spans="1:16" ht="33" hidden="1" customHeight="1" x14ac:dyDescent="0.2">
      <c r="B5" s="5" t="s">
        <v>110</v>
      </c>
      <c r="C5" s="5" t="s">
        <v>106</v>
      </c>
      <c r="D5" s="5" t="s">
        <v>109</v>
      </c>
      <c r="E5" s="5" t="s">
        <v>106</v>
      </c>
      <c r="F5" s="5" t="s">
        <v>110</v>
      </c>
      <c r="G5" s="5" t="s">
        <v>110</v>
      </c>
      <c r="H5" s="5" t="s">
        <v>109</v>
      </c>
      <c r="I5" s="5" t="s">
        <v>106</v>
      </c>
      <c r="J5" s="5" t="s">
        <v>110</v>
      </c>
      <c r="K5" s="5" t="s">
        <v>106</v>
      </c>
      <c r="L5" s="5" t="s">
        <v>110</v>
      </c>
      <c r="M5" s="5" t="s">
        <v>106</v>
      </c>
      <c r="N5" s="5" t="s">
        <v>110</v>
      </c>
      <c r="O5" s="5" t="s">
        <v>109</v>
      </c>
      <c r="P5" s="5" t="s">
        <v>110</v>
      </c>
    </row>
    <row r="6" spans="1:16" ht="27" hidden="1" customHeight="1" x14ac:dyDescent="0.2">
      <c r="B6" s="5" t="s">
        <v>140</v>
      </c>
      <c r="C6" s="5" t="s">
        <v>141</v>
      </c>
      <c r="D6" s="5" t="s">
        <v>142</v>
      </c>
      <c r="E6" s="5" t="s">
        <v>143</v>
      </c>
      <c r="F6" s="5" t="s">
        <v>144</v>
      </c>
      <c r="G6" s="5" t="s">
        <v>145</v>
      </c>
      <c r="H6" s="5" t="s">
        <v>146</v>
      </c>
      <c r="I6" s="5" t="s">
        <v>147</v>
      </c>
      <c r="J6" s="5" t="s">
        <v>148</v>
      </c>
      <c r="K6" s="5" t="s">
        <v>149</v>
      </c>
      <c r="L6" s="5" t="s">
        <v>150</v>
      </c>
      <c r="M6" s="5" t="s">
        <v>151</v>
      </c>
      <c r="N6" s="5" t="s">
        <v>152</v>
      </c>
      <c r="O6" s="5" t="s">
        <v>153</v>
      </c>
      <c r="P6" s="5" t="s">
        <v>154</v>
      </c>
    </row>
    <row r="7" spans="1:16" ht="30" customHeight="1" x14ac:dyDescent="0.2">
      <c r="A7" s="14" t="s">
        <v>108</v>
      </c>
      <c r="B7" s="14" t="s">
        <v>155</v>
      </c>
      <c r="C7" s="14" t="s">
        <v>15</v>
      </c>
      <c r="D7" s="14" t="s">
        <v>99</v>
      </c>
      <c r="E7" s="14" t="s">
        <v>12</v>
      </c>
      <c r="F7" s="14" t="s">
        <v>2</v>
      </c>
      <c r="G7" s="14" t="s">
        <v>16</v>
      </c>
      <c r="H7" s="14" t="s">
        <v>156</v>
      </c>
      <c r="I7" s="14" t="s">
        <v>157</v>
      </c>
      <c r="J7" s="14" t="s">
        <v>13</v>
      </c>
      <c r="K7" s="14" t="s">
        <v>101</v>
      </c>
      <c r="L7" s="14" t="s">
        <v>14</v>
      </c>
      <c r="M7" s="14" t="s">
        <v>158</v>
      </c>
      <c r="N7" s="14" t="s">
        <v>102</v>
      </c>
      <c r="O7" s="14" t="s">
        <v>159</v>
      </c>
      <c r="P7" s="14" t="s">
        <v>160</v>
      </c>
    </row>
    <row r="8" spans="1:16" ht="45" customHeight="1" x14ac:dyDescent="0.2">
      <c r="A8" s="13">
        <v>1</v>
      </c>
      <c r="B8" s="10" t="s">
        <v>226</v>
      </c>
      <c r="C8" s="10" t="s">
        <v>227</v>
      </c>
      <c r="D8" s="13" t="s">
        <v>27</v>
      </c>
      <c r="E8" s="13" t="s">
        <v>28</v>
      </c>
      <c r="F8" s="13">
        <v>6899</v>
      </c>
      <c r="G8" s="13" t="s">
        <v>23</v>
      </c>
      <c r="H8" s="13" t="s">
        <v>4</v>
      </c>
      <c r="I8" s="13" t="s">
        <v>29</v>
      </c>
      <c r="J8" s="15" t="s">
        <v>139</v>
      </c>
      <c r="K8" s="13" t="s">
        <v>7</v>
      </c>
      <c r="L8" s="13">
        <v>120</v>
      </c>
      <c r="M8" s="13" t="s">
        <v>7</v>
      </c>
      <c r="N8" s="13">
        <v>14</v>
      </c>
      <c r="O8" s="13" t="s">
        <v>24</v>
      </c>
      <c r="P8" s="13">
        <v>45010</v>
      </c>
    </row>
  </sheetData>
  <mergeCells count="1">
    <mergeCell ref="A1:P4"/>
  </mergeCells>
  <dataValidations count="3">
    <dataValidation type="list" allowBlank="1" showErrorMessage="1" sqref="O8">
      <formula1>Hidden_3_Tabla_23014714</formula1>
    </dataValidation>
    <dataValidation type="list" allowBlank="1" showErrorMessage="1" sqref="H8">
      <formula1>Hidden_2_Tabla_2301477</formula1>
    </dataValidation>
    <dataValidation type="list" allowBlank="1" showErrorMessage="1" sqref="D8">
      <formula1>Hidden_1_Tabla_2301473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 2019</vt:lpstr>
      <vt:lpstr>Febrero 2019</vt:lpstr>
      <vt:lpstr>Marzo 2019</vt:lpstr>
      <vt:lpstr>Abril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Sergio Javier Cisneros Bello</cp:lastModifiedBy>
  <cp:revision/>
  <dcterms:created xsi:type="dcterms:W3CDTF">2016-02-03T17:10:13Z</dcterms:created>
  <dcterms:modified xsi:type="dcterms:W3CDTF">2019-05-07T14:40:46Z</dcterms:modified>
</cp:coreProperties>
</file>