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5" yWindow="3720" windowWidth="19680" windowHeight="732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31" i="5" l="1"/>
  <c r="J31" i="5" s="1"/>
  <c r="I18" i="5"/>
  <c r="I27" i="5" l="1"/>
  <c r="J27" i="5" s="1"/>
  <c r="I28" i="5"/>
  <c r="J28" i="5" s="1"/>
  <c r="I29" i="5"/>
  <c r="J29" i="5" s="1"/>
  <c r="I30" i="5"/>
  <c r="J30" i="5" s="1"/>
  <c r="I32" i="5"/>
  <c r="J32" i="5" s="1"/>
  <c r="I33" i="5"/>
  <c r="J33" i="5" s="1"/>
  <c r="I34" i="5"/>
  <c r="J34" i="5" s="1"/>
  <c r="I26" i="5"/>
  <c r="J26" i="5" s="1"/>
  <c r="J18" i="5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<sst xmlns="http://schemas.openxmlformats.org/spreadsheetml/2006/main" count="33" uniqueCount="33">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</sst>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F34" sqref="F34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911298160.27999997</v>
      </c>
      <c r="G14" s="18">
        <f t="shared" ref="G14:H14" si="0">SUM(G16:G22)</f>
        <v>54522700775.550003</v>
      </c>
      <c r="H14" s="18">
        <f t="shared" si="0"/>
        <v>53407101867.439995</v>
      </c>
      <c r="I14" s="26">
        <f>SUM(F14+G14-H14)</f>
        <v>2026897068.390007</v>
      </c>
      <c r="J14" s="67">
        <f>SUM(I14-F14)</f>
        <v>1115598908.110007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316210392.70999998</v>
      </c>
      <c r="G16" s="22">
        <v>50342649439.800003</v>
      </c>
      <c r="H16" s="22">
        <v>49632169876.110001</v>
      </c>
      <c r="I16" s="27">
        <f>SUM(F16+G16-H16)</f>
        <v>1026689956.4000015</v>
      </c>
      <c r="J16" s="51">
        <f t="shared" ref="J16:J22" si="1">SUM(I16-F16)</f>
        <v>710479563.69000149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17062276.149999999</v>
      </c>
      <c r="G17" s="22">
        <v>4108123576.2399998</v>
      </c>
      <c r="H17" s="22">
        <v>3724082094.27</v>
      </c>
      <c r="I17" s="27">
        <f>SUM(F17+G17-H17)</f>
        <v>401103758.11999989</v>
      </c>
      <c r="J17" s="51">
        <f t="shared" si="1"/>
        <v>384041481.96999991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10314801.41</v>
      </c>
      <c r="G18" s="22">
        <v>54071420.32</v>
      </c>
      <c r="H18" s="22">
        <v>50849897.060000002</v>
      </c>
      <c r="I18" s="27">
        <f>SUM(F18+G18-H18)</f>
        <v>13536324.670000002</v>
      </c>
      <c r="J18" s="27">
        <f t="shared" si="1"/>
        <v>3221523.2600000016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ref="I19:I22" si="2">SUM(F19+G19-H19)</f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567710690.00999999</v>
      </c>
      <c r="G20" s="22">
        <v>17856339.190000001</v>
      </c>
      <c r="H20" s="22">
        <v>0</v>
      </c>
      <c r="I20" s="27">
        <f t="shared" si="2"/>
        <v>585567029.20000005</v>
      </c>
      <c r="J20" s="51">
        <f t="shared" si="1"/>
        <v>17856339.190000057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41430471191.959595</v>
      </c>
      <c r="G24" s="21">
        <f>SUM(G26:G34)</f>
        <v>710167029.64999998</v>
      </c>
      <c r="H24" s="21">
        <f t="shared" ref="H24" si="3">SUM(H26:H34)</f>
        <v>931438161.77999997</v>
      </c>
      <c r="I24" s="21">
        <f>SUM(F24+G24-H24)</f>
        <v>41209200059.829597</v>
      </c>
      <c r="J24" s="28">
        <f>SUM(I24-F24)</f>
        <v>-221271132.12999725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24222825.079999998</v>
      </c>
      <c r="G26" s="22">
        <v>366304183.36000001</v>
      </c>
      <c r="H26" s="22">
        <v>360161556.20999998</v>
      </c>
      <c r="I26" s="29">
        <f t="shared" ref="I26:I34" si="4">SUM(F26+G26-H26)</f>
        <v>30365452.230000019</v>
      </c>
      <c r="J26" s="29">
        <f t="shared" ref="J26:J34" si="5">SUM(I26-F26)</f>
        <v>6142627.1500000209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39865209099.434998</v>
      </c>
      <c r="G28" s="22">
        <v>325772055.02999997</v>
      </c>
      <c r="H28" s="22">
        <v>503745315.02999997</v>
      </c>
      <c r="I28" s="29">
        <f t="shared" si="4"/>
        <v>39687235839.434998</v>
      </c>
      <c r="J28" s="29">
        <f t="shared" si="5"/>
        <v>-177973260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1698286348.2720001</v>
      </c>
      <c r="G29" s="22">
        <v>6634381.4900000002</v>
      </c>
      <c r="H29" s="22">
        <v>2965013.98</v>
      </c>
      <c r="I29" s="29">
        <f t="shared" si="4"/>
        <v>1701955715.7820001</v>
      </c>
      <c r="J29" s="29">
        <f t="shared" si="5"/>
        <v>3669367.5099999905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123555658.7</v>
      </c>
      <c r="G30" s="22">
        <v>10884568.220000001</v>
      </c>
      <c r="H30" s="22">
        <v>0</v>
      </c>
      <c r="I30" s="29">
        <f t="shared" si="4"/>
        <v>134440226.92000002</v>
      </c>
      <c r="J30" s="29">
        <f t="shared" si="5"/>
        <v>10884568.220000014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-281091601.25739998</v>
      </c>
      <c r="G31" s="22">
        <v>571841.55000000005</v>
      </c>
      <c r="H31" s="22">
        <v>64566276.560000002</v>
      </c>
      <c r="I31" s="29">
        <f t="shared" si="4"/>
        <v>-345086036.26739997</v>
      </c>
      <c r="J31" s="29">
        <f t="shared" si="5"/>
        <v>-63994435.00999999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42341769352.239594</v>
      </c>
      <c r="G36" s="61">
        <f>SUM(G14+G24)</f>
        <v>55232867805.200005</v>
      </c>
      <c r="H36" s="61">
        <f>SUM(H14+H24)</f>
        <v>54338540029.219994</v>
      </c>
      <c r="I36" s="62">
        <f>SUM(F36+G36-H36)</f>
        <v>43236097128.219612</v>
      </c>
      <c r="J36" s="63">
        <f>SUM(I36-F36)</f>
        <v>894327775.98001862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2019-06-26T14:31:30Z</dcterms:modified>
</cp:coreProperties>
</file>