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9815" windowHeight="7230" firstSheet="1" activeTab="4"/>
  </bookViews>
  <sheets>
    <sheet name="Estadísticas ENERO 2019" sheetId="1" r:id="rId1"/>
    <sheet name="Estadísticas FEBRERO 2019" sheetId="2" r:id="rId2"/>
    <sheet name="Estadísticas MARZO 2019" sheetId="3" r:id="rId3"/>
    <sheet name="Estadísticas ABRIL 2019" sheetId="4" r:id="rId4"/>
    <sheet name="Estadísticas MAYO 2019" sheetId="5" r:id="rId5"/>
  </sheets>
  <externalReferences>
    <externalReference r:id="rId6"/>
    <externalReference r:id="rId7"/>
    <externalReference r:id="rId8"/>
  </externalReferences>
  <definedNames>
    <definedName name="_xlnm.Print_Area" localSheetId="3">'Estadísticas ABRIL 2019'!$B$2:$Q$254</definedName>
    <definedName name="_xlnm.Print_Area" localSheetId="0">'Estadísticas ENERO 2019'!$B$2:$Q$254</definedName>
    <definedName name="_xlnm.Print_Area" localSheetId="1">'Estadísticas FEBRERO 2019'!$B$2:$Q$254</definedName>
    <definedName name="_xlnm.Print_Area" localSheetId="2">'Estadísticas MARZO 2019'!$B$2:$Q$254</definedName>
    <definedName name="_xlnm.Print_Area" localSheetId="4">'Estadísticas MAYO 2019'!$B$2:$Q$254</definedName>
  </definedNames>
  <calcPr calcId="145621"/>
</workbook>
</file>

<file path=xl/calcChain.xml><?xml version="1.0" encoding="utf-8"?>
<calcChain xmlns="http://schemas.openxmlformats.org/spreadsheetml/2006/main">
  <c r="G255" i="5" l="1"/>
  <c r="I224" i="5"/>
  <c r="J222" i="5" s="1"/>
  <c r="E222" i="5"/>
  <c r="E221" i="5"/>
  <c r="E220" i="5"/>
  <c r="E219" i="5"/>
  <c r="I195" i="5"/>
  <c r="J192" i="5" s="1"/>
  <c r="J193" i="5"/>
  <c r="E193" i="5"/>
  <c r="E192" i="5"/>
  <c r="J191" i="5"/>
  <c r="E191" i="5"/>
  <c r="E190" i="5"/>
  <c r="I166" i="5"/>
  <c r="J164" i="5" s="1"/>
  <c r="E163" i="5"/>
  <c r="J162" i="5"/>
  <c r="E162" i="5"/>
  <c r="E161" i="5"/>
  <c r="I110" i="5"/>
  <c r="J108" i="5"/>
  <c r="J107" i="5"/>
  <c r="J106" i="5"/>
  <c r="J110" i="5" s="1"/>
  <c r="J105" i="5"/>
  <c r="J104" i="5"/>
  <c r="J61" i="5"/>
  <c r="M59" i="5" s="1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J23" i="5"/>
  <c r="I23" i="5"/>
  <c r="D23" i="5"/>
  <c r="L22" i="5"/>
  <c r="H23" i="5" s="1"/>
  <c r="F22" i="5"/>
  <c r="C23" i="5" s="1"/>
  <c r="E23" i="5" l="1"/>
  <c r="F23" i="5" s="1"/>
  <c r="M44" i="5"/>
  <c r="M46" i="5"/>
  <c r="M48" i="5"/>
  <c r="M50" i="5"/>
  <c r="M52" i="5"/>
  <c r="M54" i="5"/>
  <c r="M56" i="5"/>
  <c r="M58" i="5"/>
  <c r="J219" i="5"/>
  <c r="J224" i="5" s="1"/>
  <c r="J221" i="5"/>
  <c r="K23" i="5"/>
  <c r="L23" i="5" s="1"/>
  <c r="J161" i="5"/>
  <c r="J166" i="5" s="1"/>
  <c r="J163" i="5"/>
  <c r="M45" i="5"/>
  <c r="M47" i="5"/>
  <c r="M49" i="5"/>
  <c r="M51" i="5"/>
  <c r="M53" i="5"/>
  <c r="M55" i="5"/>
  <c r="M57" i="5"/>
  <c r="J190" i="5"/>
  <c r="J195" i="5" s="1"/>
  <c r="J220" i="5"/>
  <c r="G306" i="4"/>
  <c r="I224" i="4"/>
  <c r="J222" i="4"/>
  <c r="E222" i="4"/>
  <c r="J221" i="4"/>
  <c r="E221" i="4"/>
  <c r="J220" i="4"/>
  <c r="E220" i="4"/>
  <c r="J219" i="4"/>
  <c r="J224" i="4" s="1"/>
  <c r="E219" i="4"/>
  <c r="I195" i="4"/>
  <c r="J192" i="4" s="1"/>
  <c r="J193" i="4"/>
  <c r="E193" i="4"/>
  <c r="E192" i="4"/>
  <c r="J191" i="4"/>
  <c r="E191" i="4"/>
  <c r="E190" i="4"/>
  <c r="J166" i="4"/>
  <c r="I166" i="4"/>
  <c r="J164" i="4"/>
  <c r="J163" i="4"/>
  <c r="E163" i="4"/>
  <c r="J162" i="4"/>
  <c r="E162" i="4"/>
  <c r="J161" i="4"/>
  <c r="E161" i="4"/>
  <c r="I110" i="4"/>
  <c r="J106" i="4" s="1"/>
  <c r="J108" i="4"/>
  <c r="J107" i="4"/>
  <c r="J105" i="4"/>
  <c r="J104" i="4"/>
  <c r="J110" i="4" s="1"/>
  <c r="J61" i="4"/>
  <c r="M59" i="4"/>
  <c r="E59" i="4"/>
  <c r="M58" i="4"/>
  <c r="E58" i="4"/>
  <c r="M57" i="4"/>
  <c r="E57" i="4"/>
  <c r="M56" i="4"/>
  <c r="E56" i="4"/>
  <c r="M55" i="4"/>
  <c r="E55" i="4"/>
  <c r="M54" i="4"/>
  <c r="E54" i="4"/>
  <c r="M53" i="4"/>
  <c r="E53" i="4"/>
  <c r="M52" i="4"/>
  <c r="E52" i="4"/>
  <c r="M51" i="4"/>
  <c r="E51" i="4"/>
  <c r="M50" i="4"/>
  <c r="E50" i="4"/>
  <c r="M49" i="4"/>
  <c r="E49" i="4"/>
  <c r="M48" i="4"/>
  <c r="E48" i="4"/>
  <c r="M47" i="4"/>
  <c r="E47" i="4"/>
  <c r="M46" i="4"/>
  <c r="E46" i="4"/>
  <c r="M45" i="4"/>
  <c r="E45" i="4"/>
  <c r="M44" i="4"/>
  <c r="M61" i="4" s="1"/>
  <c r="E44" i="4"/>
  <c r="J23" i="4"/>
  <c r="L22" i="4"/>
  <c r="I23" i="4" s="1"/>
  <c r="F22" i="4"/>
  <c r="D23" i="4" s="1"/>
  <c r="M61" i="5" l="1"/>
  <c r="E23" i="4"/>
  <c r="K23" i="4"/>
  <c r="C23" i="4"/>
  <c r="F23" i="4" s="1"/>
  <c r="H23" i="4"/>
  <c r="J190" i="4"/>
  <c r="J195" i="4" s="1"/>
  <c r="L23" i="4" l="1"/>
  <c r="G306" i="3" l="1"/>
  <c r="I224" i="3"/>
  <c r="J222" i="3"/>
  <c r="E222" i="3"/>
  <c r="J221" i="3"/>
  <c r="E221" i="3"/>
  <c r="J220" i="3"/>
  <c r="E220" i="3"/>
  <c r="J219" i="3"/>
  <c r="J224" i="3" s="1"/>
  <c r="E219" i="3"/>
  <c r="I195" i="3"/>
  <c r="J192" i="3" s="1"/>
  <c r="J193" i="3"/>
  <c r="E193" i="3"/>
  <c r="E192" i="3"/>
  <c r="J191" i="3"/>
  <c r="E191" i="3"/>
  <c r="E190" i="3"/>
  <c r="J166" i="3"/>
  <c r="I166" i="3"/>
  <c r="J164" i="3"/>
  <c r="J163" i="3"/>
  <c r="E163" i="3"/>
  <c r="J162" i="3"/>
  <c r="E162" i="3"/>
  <c r="J161" i="3"/>
  <c r="E161" i="3"/>
  <c r="I110" i="3"/>
  <c r="J106" i="3" s="1"/>
  <c r="J108" i="3"/>
  <c r="J107" i="3"/>
  <c r="J105" i="3"/>
  <c r="J104" i="3"/>
  <c r="J110" i="3" s="1"/>
  <c r="J61" i="3"/>
  <c r="M59" i="3"/>
  <c r="E59" i="3"/>
  <c r="M58" i="3"/>
  <c r="E58" i="3"/>
  <c r="M57" i="3"/>
  <c r="E57" i="3"/>
  <c r="M56" i="3"/>
  <c r="E56" i="3"/>
  <c r="M55" i="3"/>
  <c r="E55" i="3"/>
  <c r="M54" i="3"/>
  <c r="E54" i="3"/>
  <c r="M53" i="3"/>
  <c r="E53" i="3"/>
  <c r="M52" i="3"/>
  <c r="E52" i="3"/>
  <c r="M51" i="3"/>
  <c r="E51" i="3"/>
  <c r="M50" i="3"/>
  <c r="E50" i="3"/>
  <c r="M49" i="3"/>
  <c r="E49" i="3"/>
  <c r="M48" i="3"/>
  <c r="E48" i="3"/>
  <c r="M47" i="3"/>
  <c r="E47" i="3"/>
  <c r="M46" i="3"/>
  <c r="E46" i="3"/>
  <c r="M45" i="3"/>
  <c r="E45" i="3"/>
  <c r="M44" i="3"/>
  <c r="M61" i="3" s="1"/>
  <c r="E44" i="3"/>
  <c r="J23" i="3"/>
  <c r="L22" i="3"/>
  <c r="I23" i="3" s="1"/>
  <c r="F22" i="3"/>
  <c r="D23" i="3" s="1"/>
  <c r="E23" i="3" l="1"/>
  <c r="K23" i="3"/>
  <c r="C23" i="3"/>
  <c r="F23" i="3" s="1"/>
  <c r="H23" i="3"/>
  <c r="J190" i="3"/>
  <c r="J195" i="3" s="1"/>
  <c r="L23" i="3" l="1"/>
  <c r="G306" i="2" l="1"/>
  <c r="I224" i="2"/>
  <c r="J221" i="2" s="1"/>
  <c r="J222" i="2"/>
  <c r="E222" i="2"/>
  <c r="E221" i="2"/>
  <c r="J220" i="2"/>
  <c r="E220" i="2"/>
  <c r="E219" i="2"/>
  <c r="I195" i="2"/>
  <c r="J193" i="2"/>
  <c r="E193" i="2"/>
  <c r="J192" i="2"/>
  <c r="E192" i="2"/>
  <c r="J191" i="2"/>
  <c r="E191" i="2"/>
  <c r="J190" i="2"/>
  <c r="J195" i="2" s="1"/>
  <c r="E190" i="2"/>
  <c r="I166" i="2"/>
  <c r="J163" i="2" s="1"/>
  <c r="J164" i="2"/>
  <c r="E163" i="2"/>
  <c r="J162" i="2"/>
  <c r="E162" i="2"/>
  <c r="E161" i="2"/>
  <c r="I110" i="2"/>
  <c r="J108" i="2" s="1"/>
  <c r="J105" i="2"/>
  <c r="J61" i="2"/>
  <c r="M58" i="2" s="1"/>
  <c r="M59" i="2"/>
  <c r="E59" i="2"/>
  <c r="E58" i="2"/>
  <c r="M57" i="2"/>
  <c r="E57" i="2"/>
  <c r="E56" i="2"/>
  <c r="M55" i="2"/>
  <c r="E55" i="2"/>
  <c r="E54" i="2"/>
  <c r="M53" i="2"/>
  <c r="E53" i="2"/>
  <c r="E52" i="2"/>
  <c r="M51" i="2"/>
  <c r="E51" i="2"/>
  <c r="E50" i="2"/>
  <c r="M49" i="2"/>
  <c r="E49" i="2"/>
  <c r="E48" i="2"/>
  <c r="M47" i="2"/>
  <c r="E47" i="2"/>
  <c r="E46" i="2"/>
  <c r="M45" i="2"/>
  <c r="E45" i="2"/>
  <c r="E44" i="2"/>
  <c r="J23" i="2"/>
  <c r="I23" i="2"/>
  <c r="H23" i="2"/>
  <c r="D23" i="2"/>
  <c r="C23" i="2"/>
  <c r="L22" i="2"/>
  <c r="K23" i="2" s="1"/>
  <c r="F22" i="2"/>
  <c r="E23" i="2" s="1"/>
  <c r="F23" i="2" l="1"/>
  <c r="L23" i="2"/>
  <c r="J106" i="2"/>
  <c r="M44" i="2"/>
  <c r="M46" i="2"/>
  <c r="M48" i="2"/>
  <c r="M50" i="2"/>
  <c r="M52" i="2"/>
  <c r="M54" i="2"/>
  <c r="M56" i="2"/>
  <c r="J107" i="2"/>
  <c r="J219" i="2"/>
  <c r="J224" i="2" s="1"/>
  <c r="J104" i="2"/>
  <c r="J161" i="2"/>
  <c r="J166" i="2" s="1"/>
  <c r="M61" i="2" l="1"/>
  <c r="J110" i="2"/>
  <c r="G306" i="1" l="1"/>
  <c r="J61" i="1" l="1"/>
  <c r="F22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<sst xmlns="http://schemas.openxmlformats.org/spreadsheetml/2006/main" count="246" uniqueCount="44">
  <si>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</si>
  <si>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</si>
  <si>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</si>
  <si>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</si>
  <si>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</si>
  <si>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</si>
  <si>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</si>
  <si>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</si>
  <si>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</si>
  <si>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</si>
  <si>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</si>
  <si>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</si>
  <si>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</si>
  <si>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</si>
  <si>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</si>
  <si>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</si>
  <si>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</si>
  <si>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</si>
  <si>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</si>
  <si>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</si>
  <si>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</si>
  <si>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</si>
  <si>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</si>
  <si>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</si>
  <si>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</si>
  <si>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</si>
  <si>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</si>
  <si>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</si>
  <si>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</si>
  <si>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</si>
  <si>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</si>
  <si>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</si>
  <si>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</si>
  <si>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</si>
  <si>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</si>
  <si>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</si>
  <si>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</si>
  <si>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</si>
  <si>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>INFORMACIÓN ESTADÍSTICA ENERO 2019</t>
  </si>
  <si>
    <t>INFORMACIÓN ESTADÍSTICA FEBRERO DE 2019</t>
  </si>
  <si>
    <t xml:space="preserve">                                   </t>
  </si>
  <si>
    <t>INFORMACIÓN ESTADÍSTICA MARZO 2019</t>
  </si>
  <si>
    <t xml:space="preserve">INFORMACIÓN ESTADÍSTICA ABRIL 2019 </t>
  </si>
  <si>
    <t xml:space="preserve">INFORMACIÓN ESTADÍSTICA MAYO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</si>
</sst>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4745344"/>
        <c:axId val="114748416"/>
        <c:axId val="0"/>
      </c:bar3DChart>
      <c:catAx>
        <c:axId val="11474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4748416"/>
        <c:crosses val="autoZero"/>
        <c:auto val="1"/>
        <c:lblAlgn val="ctr"/>
        <c:lblOffset val="100"/>
        <c:noMultiLvlLbl val="0"/>
      </c:catAx>
      <c:valAx>
        <c:axId val="114748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74534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8518912"/>
        <c:axId val="138520448"/>
        <c:axId val="0"/>
      </c:bar3DChart>
      <c:catAx>
        <c:axId val="13851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8520448"/>
        <c:crosses val="autoZero"/>
        <c:auto val="1"/>
        <c:lblAlgn val="ctr"/>
        <c:lblOffset val="100"/>
        <c:noMultiLvlLbl val="0"/>
      </c:catAx>
      <c:valAx>
        <c:axId val="138520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8518912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2019'!$I$104:$I$108</c:f>
              <c:numCache>
                <c:formatCode>General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8536448"/>
        <c:axId val="138541696"/>
        <c:axId val="0"/>
      </c:bar3DChart>
      <c:catAx>
        <c:axId val="1385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8541696"/>
        <c:crosses val="autoZero"/>
        <c:auto val="1"/>
        <c:lblAlgn val="ctr"/>
        <c:lblOffset val="100"/>
        <c:noMultiLvlLbl val="0"/>
      </c:catAx>
      <c:valAx>
        <c:axId val="13854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85364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2019'!$I$161:$I$164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8664192"/>
        <c:axId val="138665984"/>
        <c:axId val="0"/>
      </c:bar3DChart>
      <c:catAx>
        <c:axId val="1386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8665984"/>
        <c:crosses val="autoZero"/>
        <c:auto val="1"/>
        <c:lblAlgn val="ctr"/>
        <c:lblOffset val="100"/>
        <c:noMultiLvlLbl val="0"/>
      </c:catAx>
      <c:valAx>
        <c:axId val="138665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866419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2019'!$I$219:$I$222</c:f>
              <c:numCache>
                <c:formatCode>General</c:formatCode>
                <c:ptCount val="4"/>
                <c:pt idx="0">
                  <c:v>25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2019'!$J$219:$J$222</c:f>
              <c:numCache>
                <c:formatCode>0%</c:formatCode>
                <c:ptCount val="4"/>
                <c:pt idx="0">
                  <c:v>0.86206896551724133</c:v>
                </c:pt>
                <c:pt idx="1">
                  <c:v>0.13793103448275862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8713344"/>
        <c:axId val="138735616"/>
        <c:axId val="0"/>
      </c:bar3DChart>
      <c:catAx>
        <c:axId val="1387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8735616"/>
        <c:crosses val="autoZero"/>
        <c:auto val="1"/>
        <c:lblAlgn val="ctr"/>
        <c:lblOffset val="100"/>
        <c:noMultiLvlLbl val="0"/>
      </c:catAx>
      <c:valAx>
        <c:axId val="138735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87133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2019'!$C$22:$E$22</c:f>
              <c:numCache>
                <c:formatCode>General</c:formatCode>
                <c:ptCount val="3"/>
                <c:pt idx="0">
                  <c:v>21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2019'!$C$23:$E$23</c:f>
              <c:numCache>
                <c:formatCode>0%</c:formatCode>
                <c:ptCount val="3"/>
                <c:pt idx="0">
                  <c:v>0.72413793103448276</c:v>
                </c:pt>
                <c:pt idx="1">
                  <c:v>6.8965517241379309E-2</c:v>
                </c:pt>
                <c:pt idx="2">
                  <c:v>0.20689655172413793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9024640"/>
        <c:axId val="139034624"/>
        <c:axId val="0"/>
      </c:bar3DChart>
      <c:catAx>
        <c:axId val="139024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9034624"/>
        <c:crosses val="autoZero"/>
        <c:auto val="1"/>
        <c:lblAlgn val="ctr"/>
        <c:lblOffset val="100"/>
        <c:noMultiLvlLbl val="0"/>
      </c:catAx>
      <c:valAx>
        <c:axId val="139034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902464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2019'!$H$22:$K$22</c:f>
              <c:numCache>
                <c:formatCode>General</c:formatCode>
                <c:ptCount val="4"/>
                <c:pt idx="0">
                  <c:v>26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2019'!$H$23:$K$23</c:f>
              <c:numCache>
                <c:formatCode>0%</c:formatCode>
                <c:ptCount val="4"/>
                <c:pt idx="0">
                  <c:v>0.89655172413793105</c:v>
                </c:pt>
                <c:pt idx="1">
                  <c:v>0.10344827586206896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9045120"/>
        <c:axId val="139331456"/>
        <c:axId val="0"/>
      </c:bar3DChart>
      <c:catAx>
        <c:axId val="1390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9331456"/>
        <c:crosses val="autoZero"/>
        <c:auto val="1"/>
        <c:lblAlgn val="ctr"/>
        <c:lblOffset val="100"/>
        <c:noMultiLvlLbl val="0"/>
      </c:catAx>
      <c:valAx>
        <c:axId val="139331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904512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2019'!$I$190:$I$193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9375744"/>
        <c:axId val="139386240"/>
        <c:axId val="0"/>
      </c:bar3DChart>
      <c:catAx>
        <c:axId val="139375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9386240"/>
        <c:crosses val="autoZero"/>
        <c:auto val="1"/>
        <c:lblAlgn val="ctr"/>
        <c:lblOffset val="100"/>
        <c:noMultiLvlLbl val="0"/>
      </c:catAx>
      <c:valAx>
        <c:axId val="139386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93757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13632"/>
        <c:axId val="139815168"/>
        <c:axId val="0"/>
      </c:bar3DChart>
      <c:catAx>
        <c:axId val="1398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15168"/>
        <c:crosses val="autoZero"/>
        <c:auto val="1"/>
        <c:lblAlgn val="ctr"/>
        <c:lblOffset val="100"/>
        <c:noMultiLvlLbl val="0"/>
      </c:catAx>
      <c:valAx>
        <c:axId val="13981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981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17120"/>
        <c:axId val="140118656"/>
        <c:axId val="0"/>
      </c:bar3DChart>
      <c:catAx>
        <c:axId val="1401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18656"/>
        <c:crosses val="autoZero"/>
        <c:auto val="1"/>
        <c:lblAlgn val="ctr"/>
        <c:lblOffset val="100"/>
        <c:noMultiLvlLbl val="0"/>
      </c:catAx>
      <c:valAx>
        <c:axId val="14011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0190080"/>
        <c:axId val="140191616"/>
        <c:axId val="0"/>
      </c:bar3DChart>
      <c:catAx>
        <c:axId val="140190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40191616"/>
        <c:crosses val="autoZero"/>
        <c:auto val="1"/>
        <c:lblAlgn val="ctr"/>
        <c:lblOffset val="100"/>
        <c:noMultiLvlLbl val="0"/>
      </c:catAx>
      <c:valAx>
        <c:axId val="14019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019008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2019'!$I$104:$I$108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632704"/>
        <c:axId val="126637952"/>
        <c:axId val="0"/>
      </c:bar3DChart>
      <c:catAx>
        <c:axId val="1266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6637952"/>
        <c:crosses val="autoZero"/>
        <c:auto val="1"/>
        <c:lblAlgn val="ctr"/>
        <c:lblOffset val="100"/>
        <c:noMultiLvlLbl val="0"/>
      </c:catAx>
      <c:valAx>
        <c:axId val="126637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6327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MARZO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2019'!$I$104:$I$108</c:f>
              <c:numCache>
                <c:formatCode>General</c:formatCode>
                <c:ptCount val="5"/>
                <c:pt idx="0">
                  <c:v>0</c:v>
                </c:pt>
                <c:pt idx="1">
                  <c:v>19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0224000"/>
        <c:axId val="140229248"/>
        <c:axId val="0"/>
      </c:bar3DChart>
      <c:catAx>
        <c:axId val="14022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40229248"/>
        <c:crosses val="autoZero"/>
        <c:auto val="1"/>
        <c:lblAlgn val="ctr"/>
        <c:lblOffset val="100"/>
        <c:noMultiLvlLbl val="0"/>
      </c:catAx>
      <c:valAx>
        <c:axId val="140229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02240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2019'!$I$161:$I$164</c:f>
              <c:numCache>
                <c:formatCode>General</c:formatCode>
                <c:ptCount val="4"/>
                <c:pt idx="0">
                  <c:v>36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2019'!$J$161:$J$164</c:f>
              <c:numCache>
                <c:formatCode>0%</c:formatCode>
                <c:ptCount val="4"/>
                <c:pt idx="0">
                  <c:v>0.92307692307692313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40482816"/>
        <c:axId val="140484608"/>
        <c:axId val="0"/>
      </c:bar3DChart>
      <c:catAx>
        <c:axId val="1404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40484608"/>
        <c:crosses val="autoZero"/>
        <c:auto val="1"/>
        <c:lblAlgn val="ctr"/>
        <c:lblOffset val="100"/>
        <c:noMultiLvlLbl val="0"/>
      </c:catAx>
      <c:valAx>
        <c:axId val="140484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048281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2019'!$I$219:$I$222</c:f>
              <c:numCache>
                <c:formatCode>General</c:formatCode>
                <c:ptCount val="4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2019'!$J$219:$J$222</c:f>
              <c:numCache>
                <c:formatCode>0%</c:formatCode>
                <c:ptCount val="4"/>
                <c:pt idx="0">
                  <c:v>0.48717948717948717</c:v>
                </c:pt>
                <c:pt idx="1">
                  <c:v>0</c:v>
                </c:pt>
                <c:pt idx="2">
                  <c:v>0</c:v>
                </c:pt>
                <c:pt idx="3">
                  <c:v>0.51282051282051277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0552448"/>
        <c:axId val="140570624"/>
        <c:axId val="0"/>
      </c:bar3DChart>
      <c:catAx>
        <c:axId val="1405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0570624"/>
        <c:crosses val="autoZero"/>
        <c:auto val="1"/>
        <c:lblAlgn val="ctr"/>
        <c:lblOffset val="100"/>
        <c:noMultiLvlLbl val="0"/>
      </c:catAx>
      <c:valAx>
        <c:axId val="140570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05524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2019'!$C$22:$E$22</c:f>
              <c:numCache>
                <c:formatCode>General</c:formatCode>
                <c:ptCount val="3"/>
                <c:pt idx="0">
                  <c:v>28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2019'!$C$23:$E$23</c:f>
              <c:numCache>
                <c:formatCode>0%</c:formatCode>
                <c:ptCount val="3"/>
                <c:pt idx="0">
                  <c:v>0.71794871794871795</c:v>
                </c:pt>
                <c:pt idx="1">
                  <c:v>0.10256410256410256</c:v>
                </c:pt>
                <c:pt idx="2">
                  <c:v>0.17948717948717949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228480"/>
        <c:axId val="162230272"/>
        <c:axId val="0"/>
      </c:bar3DChart>
      <c:catAx>
        <c:axId val="16222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2230272"/>
        <c:crosses val="autoZero"/>
        <c:auto val="1"/>
        <c:lblAlgn val="ctr"/>
        <c:lblOffset val="100"/>
        <c:noMultiLvlLbl val="0"/>
      </c:catAx>
      <c:valAx>
        <c:axId val="162230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222848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2019'!$H$22:$K$22</c:f>
              <c:numCache>
                <c:formatCode>General</c:formatCode>
                <c:ptCount val="4"/>
                <c:pt idx="0">
                  <c:v>30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2019'!$H$23:$K$23</c:f>
              <c:numCache>
                <c:formatCode>0%</c:formatCode>
                <c:ptCount val="4"/>
                <c:pt idx="0">
                  <c:v>0.76923076923076927</c:v>
                </c:pt>
                <c:pt idx="1">
                  <c:v>0.23076923076923078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241152"/>
        <c:axId val="162269440"/>
        <c:axId val="0"/>
      </c:bar3DChart>
      <c:catAx>
        <c:axId val="1622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2269440"/>
        <c:crosses val="autoZero"/>
        <c:auto val="1"/>
        <c:lblAlgn val="ctr"/>
        <c:lblOffset val="100"/>
        <c:noMultiLvlLbl val="0"/>
      </c:catAx>
      <c:valAx>
        <c:axId val="162269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22411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2019'!$I$190:$I$193</c:f>
              <c:numCache>
                <c:formatCode>General</c:formatCode>
                <c:ptCount val="4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305536"/>
        <c:axId val="163381248"/>
        <c:axId val="0"/>
      </c:bar3DChart>
      <c:catAx>
        <c:axId val="16230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3381248"/>
        <c:crosses val="autoZero"/>
        <c:auto val="1"/>
        <c:lblAlgn val="ctr"/>
        <c:lblOffset val="100"/>
        <c:noMultiLvlLbl val="0"/>
      </c:catAx>
      <c:valAx>
        <c:axId val="163381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3055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94688"/>
        <c:axId val="163396224"/>
        <c:axId val="0"/>
      </c:bar3DChart>
      <c:catAx>
        <c:axId val="163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396224"/>
        <c:crosses val="autoZero"/>
        <c:auto val="1"/>
        <c:lblAlgn val="ctr"/>
        <c:lblOffset val="100"/>
        <c:noMultiLvlLbl val="0"/>
      </c:catAx>
      <c:valAx>
        <c:axId val="163396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339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44224"/>
        <c:axId val="163445760"/>
        <c:axId val="0"/>
      </c:bar3DChart>
      <c:catAx>
        <c:axId val="1634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445760"/>
        <c:crosses val="autoZero"/>
        <c:auto val="1"/>
        <c:lblAlgn val="ctr"/>
        <c:lblOffset val="100"/>
        <c:noMultiLvlLbl val="0"/>
      </c:catAx>
      <c:valAx>
        <c:axId val="1634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4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1961088"/>
        <c:axId val="166709504"/>
        <c:axId val="0"/>
      </c:bar3DChart>
      <c:catAx>
        <c:axId val="16196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6709504"/>
        <c:crosses val="autoZero"/>
        <c:auto val="1"/>
        <c:lblAlgn val="ctr"/>
        <c:lblOffset val="100"/>
        <c:noMultiLvlLbl val="0"/>
      </c:catAx>
      <c:valAx>
        <c:axId val="166709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196108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2019'!$I$104:$I$108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1986432"/>
        <c:axId val="162012160"/>
        <c:axId val="0"/>
      </c:bar3DChart>
      <c:catAx>
        <c:axId val="1619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2012160"/>
        <c:crosses val="autoZero"/>
        <c:auto val="1"/>
        <c:lblAlgn val="ctr"/>
        <c:lblOffset val="100"/>
        <c:noMultiLvlLbl val="0"/>
      </c:catAx>
      <c:valAx>
        <c:axId val="162012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19864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2019'!$I$161:$I$164</c:f>
              <c:numCache>
                <c:formatCode>General</c:formatCode>
                <c:ptCount val="4"/>
                <c:pt idx="0">
                  <c:v>31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2019'!$J$161:$J$164</c:f>
              <c:numCache>
                <c:formatCode>0%</c:formatCode>
                <c:ptCount val="4"/>
                <c:pt idx="0">
                  <c:v>0.86111111111111116</c:v>
                </c:pt>
                <c:pt idx="1">
                  <c:v>0.1388888888888889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6670336"/>
        <c:axId val="126671872"/>
        <c:axId val="0"/>
      </c:bar3DChart>
      <c:catAx>
        <c:axId val="1266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6671872"/>
        <c:crosses val="autoZero"/>
        <c:auto val="1"/>
        <c:lblAlgn val="ctr"/>
        <c:lblOffset val="100"/>
        <c:noMultiLvlLbl val="0"/>
      </c:catAx>
      <c:valAx>
        <c:axId val="126671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667033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2019'!$I$161:$I$164</c:f>
              <c:numCache>
                <c:formatCode>General</c:formatCode>
                <c:ptCount val="4"/>
                <c:pt idx="0">
                  <c:v>20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2019'!$J$161:$J$164</c:f>
              <c:numCache>
                <c:formatCode>0%</c:formatCode>
                <c:ptCount val="4"/>
                <c:pt idx="0">
                  <c:v>0.95238095238095233</c:v>
                </c:pt>
                <c:pt idx="1">
                  <c:v>4.7619047619047616E-2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2142848"/>
        <c:axId val="162144640"/>
        <c:axId val="0"/>
      </c:bar3DChart>
      <c:catAx>
        <c:axId val="1621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2144640"/>
        <c:crosses val="autoZero"/>
        <c:auto val="1"/>
        <c:lblAlgn val="ctr"/>
        <c:lblOffset val="100"/>
        <c:noMultiLvlLbl val="0"/>
      </c:catAx>
      <c:valAx>
        <c:axId val="162144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1428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2019'!$I$219:$I$222</c:f>
              <c:numCache>
                <c:formatCode>General</c:formatCode>
                <c:ptCount val="4"/>
                <c:pt idx="0">
                  <c:v>19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2019'!$J$219:$J$222</c:f>
              <c:numCache>
                <c:formatCode>0%</c:formatCode>
                <c:ptCount val="4"/>
                <c:pt idx="0">
                  <c:v>0.90476190476190477</c:v>
                </c:pt>
                <c:pt idx="1">
                  <c:v>4.7619047619047616E-2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730368"/>
        <c:axId val="166748544"/>
        <c:axId val="0"/>
      </c:bar3DChart>
      <c:catAx>
        <c:axId val="1667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748544"/>
        <c:crosses val="autoZero"/>
        <c:auto val="1"/>
        <c:lblAlgn val="ctr"/>
        <c:lblOffset val="100"/>
        <c:noMultiLvlLbl val="0"/>
      </c:catAx>
      <c:valAx>
        <c:axId val="166748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7303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ABRIL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2019'!$C$22:$E$22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2019'!$C$23:$E$23</c:f>
              <c:numCache>
                <c:formatCode>0%</c:formatCode>
                <c:ptCount val="3"/>
                <c:pt idx="0">
                  <c:v>0.76190476190476186</c:v>
                </c:pt>
                <c:pt idx="1">
                  <c:v>0.14285714285714285</c:v>
                </c:pt>
                <c:pt idx="2">
                  <c:v>9.5238095238095233E-2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787712"/>
        <c:axId val="166793600"/>
        <c:axId val="0"/>
      </c:bar3DChart>
      <c:catAx>
        <c:axId val="166787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793600"/>
        <c:crosses val="autoZero"/>
        <c:auto val="1"/>
        <c:lblAlgn val="ctr"/>
        <c:lblOffset val="100"/>
        <c:noMultiLvlLbl val="0"/>
      </c:catAx>
      <c:valAx>
        <c:axId val="166793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78771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ABRIL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2019'!$H$22:$K$22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2019'!$H$23:$K$23</c:f>
              <c:numCache>
                <c:formatCode>0%</c:formatCode>
                <c:ptCount val="4"/>
                <c:pt idx="0">
                  <c:v>0.7142857142857143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804480"/>
        <c:axId val="166836864"/>
        <c:axId val="0"/>
      </c:bar3DChart>
      <c:catAx>
        <c:axId val="1668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836864"/>
        <c:crosses val="autoZero"/>
        <c:auto val="1"/>
        <c:lblAlgn val="ctr"/>
        <c:lblOffset val="100"/>
        <c:noMultiLvlLbl val="0"/>
      </c:catAx>
      <c:valAx>
        <c:axId val="166836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80448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2019'!$I$190:$I$193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232832"/>
        <c:axId val="168268160"/>
        <c:axId val="0"/>
      </c:bar3DChart>
      <c:catAx>
        <c:axId val="16823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8268160"/>
        <c:crosses val="autoZero"/>
        <c:auto val="1"/>
        <c:lblAlgn val="ctr"/>
        <c:lblOffset val="100"/>
        <c:noMultiLvlLbl val="0"/>
      </c:catAx>
      <c:valAx>
        <c:axId val="168268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232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608704"/>
        <c:axId val="169610240"/>
        <c:axId val="0"/>
      </c:bar3DChart>
      <c:catAx>
        <c:axId val="1696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10240"/>
        <c:crosses val="autoZero"/>
        <c:auto val="1"/>
        <c:lblAlgn val="ctr"/>
        <c:lblOffset val="100"/>
        <c:noMultiLvlLbl val="0"/>
      </c:catAx>
      <c:valAx>
        <c:axId val="169610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6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662336"/>
        <c:axId val="169663872"/>
        <c:axId val="0"/>
      </c:bar3DChart>
      <c:catAx>
        <c:axId val="1696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63872"/>
        <c:crosses val="autoZero"/>
        <c:auto val="1"/>
        <c:lblAlgn val="ctr"/>
        <c:lblOffset val="100"/>
        <c:noMultiLvlLbl val="0"/>
      </c:catAx>
      <c:valAx>
        <c:axId val="16966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66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2657536"/>
        <c:axId val="112659072"/>
        <c:axId val="0"/>
      </c:bar3DChart>
      <c:catAx>
        <c:axId val="112657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2659072"/>
        <c:crosses val="autoZero"/>
        <c:auto val="1"/>
        <c:lblAlgn val="ctr"/>
        <c:lblOffset val="100"/>
        <c:noMultiLvlLbl val="0"/>
      </c:catAx>
      <c:valAx>
        <c:axId val="112659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265753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MAYO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2019'!$I$104:$I$108</c:f>
              <c:numCache>
                <c:formatCode>General</c:formatCode>
                <c:ptCount val="5"/>
                <c:pt idx="0">
                  <c:v>7</c:v>
                </c:pt>
                <c:pt idx="1">
                  <c:v>60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686976"/>
        <c:axId val="112688512"/>
        <c:axId val="0"/>
      </c:bar3DChart>
      <c:catAx>
        <c:axId val="11268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2688512"/>
        <c:crosses val="autoZero"/>
        <c:auto val="1"/>
        <c:lblAlgn val="ctr"/>
        <c:lblOffset val="100"/>
        <c:noMultiLvlLbl val="0"/>
      </c:catAx>
      <c:valAx>
        <c:axId val="112688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26869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2019'!$I$161:$I$164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2704512"/>
        <c:axId val="114197248"/>
        <c:axId val="0"/>
      </c:bar3DChart>
      <c:catAx>
        <c:axId val="11270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4197248"/>
        <c:crosses val="autoZero"/>
        <c:auto val="1"/>
        <c:lblAlgn val="ctr"/>
        <c:lblOffset val="100"/>
        <c:noMultiLvlLbl val="0"/>
      </c:catAx>
      <c:valAx>
        <c:axId val="114197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7045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2019'!$I$219:$I$222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2019'!$J$219:$J$222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022016"/>
        <c:axId val="128023552"/>
        <c:axId val="0"/>
      </c:bar3DChart>
      <c:catAx>
        <c:axId val="1280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023552"/>
        <c:crosses val="autoZero"/>
        <c:auto val="1"/>
        <c:lblAlgn val="ctr"/>
        <c:lblOffset val="100"/>
        <c:noMultiLvlLbl val="0"/>
      </c:catAx>
      <c:valAx>
        <c:axId val="128023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0220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2019'!$I$219:$I$222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2019'!$J$219:$J$222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329664"/>
        <c:axId val="114193536"/>
        <c:axId val="0"/>
      </c:bar3DChart>
      <c:catAx>
        <c:axId val="953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193536"/>
        <c:crosses val="autoZero"/>
        <c:auto val="1"/>
        <c:lblAlgn val="ctr"/>
        <c:lblOffset val="100"/>
        <c:noMultiLvlLbl val="0"/>
      </c:catAx>
      <c:valAx>
        <c:axId val="114193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3296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2019'!$C$22:$E$22</c:f>
              <c:numCache>
                <c:formatCode>General</c:formatCode>
                <c:ptCount val="3"/>
                <c:pt idx="0">
                  <c:v>56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2019'!$C$23:$E$23</c:f>
              <c:numCache>
                <c:formatCode>0%</c:formatCode>
                <c:ptCount val="3"/>
                <c:pt idx="0">
                  <c:v>0.77777777777777779</c:v>
                </c:pt>
                <c:pt idx="1">
                  <c:v>0.22222222222222221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216960"/>
        <c:axId val="114218496"/>
        <c:axId val="0"/>
      </c:bar3DChart>
      <c:catAx>
        <c:axId val="11421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218496"/>
        <c:crosses val="autoZero"/>
        <c:auto val="1"/>
        <c:lblAlgn val="ctr"/>
        <c:lblOffset val="100"/>
        <c:noMultiLvlLbl val="0"/>
      </c:catAx>
      <c:valAx>
        <c:axId val="11421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21696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2019'!$H$22:$K$22</c:f>
              <c:numCache>
                <c:formatCode>General</c:formatCode>
                <c:ptCount val="4"/>
                <c:pt idx="0">
                  <c:v>27</c:v>
                </c:pt>
                <c:pt idx="1">
                  <c:v>45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2019'!$H$23:$K$23</c:f>
              <c:numCache>
                <c:formatCode>0%</c:formatCode>
                <c:ptCount val="4"/>
                <c:pt idx="0">
                  <c:v>0.375</c:v>
                </c:pt>
                <c:pt idx="1">
                  <c:v>0.625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247936"/>
        <c:axId val="114270208"/>
        <c:axId val="0"/>
      </c:bar3DChart>
      <c:catAx>
        <c:axId val="1142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270208"/>
        <c:crosses val="autoZero"/>
        <c:auto val="1"/>
        <c:lblAlgn val="ctr"/>
        <c:lblOffset val="100"/>
        <c:noMultiLvlLbl val="0"/>
      </c:catAx>
      <c:valAx>
        <c:axId val="114270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24793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2019'!$I$190:$I$193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9870208"/>
        <c:axId val="139871744"/>
        <c:axId val="0"/>
      </c:bar3DChart>
      <c:catAx>
        <c:axId val="139870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9871744"/>
        <c:crosses val="autoZero"/>
        <c:auto val="1"/>
        <c:lblAlgn val="ctr"/>
        <c:lblOffset val="100"/>
        <c:noMultiLvlLbl val="0"/>
      </c:catAx>
      <c:valAx>
        <c:axId val="139871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9870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221888"/>
        <c:axId val="103268736"/>
        <c:axId val="0"/>
      </c:bar3DChart>
      <c:catAx>
        <c:axId val="1032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268736"/>
        <c:crosses val="autoZero"/>
        <c:auto val="1"/>
        <c:lblAlgn val="ctr"/>
        <c:lblOffset val="100"/>
        <c:noMultiLvlLbl val="0"/>
      </c:catAx>
      <c:valAx>
        <c:axId val="10326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322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93760"/>
        <c:axId val="139989760"/>
        <c:axId val="0"/>
      </c:bar3DChart>
      <c:catAx>
        <c:axId val="1398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89760"/>
        <c:crosses val="autoZero"/>
        <c:auto val="1"/>
        <c:lblAlgn val="ctr"/>
        <c:lblOffset val="100"/>
        <c:noMultiLvlLbl val="0"/>
      </c:catAx>
      <c:valAx>
        <c:axId val="13998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9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2019'!$C$22:$E$22</c:f>
              <c:numCache>
                <c:formatCode>General</c:formatCode>
                <c:ptCount val="3"/>
                <c:pt idx="0">
                  <c:v>29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2019'!$C$23:$E$23</c:f>
              <c:numCache>
                <c:formatCode>0%</c:formatCode>
                <c:ptCount val="3"/>
                <c:pt idx="0">
                  <c:v>0.80555555555555558</c:v>
                </c:pt>
                <c:pt idx="1">
                  <c:v>0.19444444444444445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054784"/>
        <c:axId val="128056320"/>
        <c:axId val="0"/>
      </c:bar3DChart>
      <c:catAx>
        <c:axId val="128054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056320"/>
        <c:crosses val="autoZero"/>
        <c:auto val="1"/>
        <c:lblAlgn val="ctr"/>
        <c:lblOffset val="100"/>
        <c:noMultiLvlLbl val="0"/>
      </c:catAx>
      <c:valAx>
        <c:axId val="128056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05478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2019'!$H$22:$K$22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2019'!$H$23:$K$23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673664"/>
        <c:axId val="128681472"/>
        <c:axId val="0"/>
      </c:bar3DChart>
      <c:catAx>
        <c:axId val="128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681472"/>
        <c:crosses val="autoZero"/>
        <c:auto val="1"/>
        <c:lblAlgn val="ctr"/>
        <c:lblOffset val="100"/>
        <c:noMultiLvlLbl val="0"/>
      </c:catAx>
      <c:valAx>
        <c:axId val="12868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67366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664768"/>
        <c:axId val="135671168"/>
        <c:axId val="0"/>
      </c:bar3DChart>
      <c:catAx>
        <c:axId val="13566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5671168"/>
        <c:crosses val="autoZero"/>
        <c:auto val="1"/>
        <c:lblAlgn val="ctr"/>
        <c:lblOffset val="100"/>
        <c:noMultiLvlLbl val="0"/>
      </c:catAx>
      <c:valAx>
        <c:axId val="135671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6647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2019'!$G$248:$G$254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97152"/>
        <c:axId val="135698688"/>
        <c:axId val="0"/>
      </c:bar3DChart>
      <c:catAx>
        <c:axId val="1356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98688"/>
        <c:crosses val="autoZero"/>
        <c:auto val="1"/>
        <c:lblAlgn val="ctr"/>
        <c:lblOffset val="100"/>
        <c:noMultiLvlLbl val="0"/>
      </c:catAx>
      <c:valAx>
        <c:axId val="135698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69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656000"/>
        <c:axId val="136657536"/>
        <c:axId val="0"/>
      </c:bar3DChart>
      <c:catAx>
        <c:axId val="13665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57536"/>
        <c:crosses val="autoZero"/>
        <c:auto val="1"/>
        <c:lblAlgn val="ctr"/>
        <c:lblOffset val="100"/>
        <c:noMultiLvlLbl val="0"/>
      </c:catAx>
      <c:valAx>
        <c:axId val="1366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5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image" Target="../media/image3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png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 MAYO 2019"/>
    </sheetNames>
    <sheetDataSet>
      <sheetData sheetId="0">
        <row r="20">
          <cell r="H20" t="str">
            <v>SOLICITUD POR GÉNERO</v>
          </cell>
        </row>
        <row r="21">
          <cell r="C21" t="str">
            <v>INFOMEX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56</v>
          </cell>
          <cell r="D22">
            <v>16</v>
          </cell>
          <cell r="E22">
            <v>0</v>
          </cell>
          <cell r="H22">
            <v>27</v>
          </cell>
          <cell r="I22">
            <v>45</v>
          </cell>
          <cell r="J22">
            <v>0</v>
          </cell>
          <cell r="K22">
            <v>0</v>
          </cell>
        </row>
        <row r="23">
          <cell r="C23">
            <v>0.77777777777777779</v>
          </cell>
          <cell r="D23">
            <v>0.22222222222222221</v>
          </cell>
          <cell r="E23">
            <v>0</v>
          </cell>
          <cell r="H23">
            <v>0.375</v>
          </cell>
          <cell r="I23">
            <v>0.625</v>
          </cell>
          <cell r="J23">
            <v>0</v>
          </cell>
          <cell r="K23">
            <v>0</v>
          </cell>
        </row>
        <row r="44">
          <cell r="E44" t="str">
            <v>SE TIENE POR NO PRESENTADA ( NO CUMPLIÓ PREVENCIÓN)</v>
          </cell>
          <cell r="J44">
            <v>0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0</v>
          </cell>
        </row>
        <row r="47">
          <cell r="E47" t="str">
            <v>NEGATIVA POR INEXISTENCIA</v>
          </cell>
          <cell r="J47">
            <v>0</v>
          </cell>
        </row>
        <row r="48">
          <cell r="E48" t="str">
            <v>NEGATIVA CONFIDENCIAL E INEXISTENTE</v>
          </cell>
          <cell r="J48">
            <v>0</v>
          </cell>
        </row>
        <row r="49">
          <cell r="E49" t="str">
            <v>AFIRMATIVO</v>
          </cell>
          <cell r="J49">
            <v>72</v>
          </cell>
        </row>
        <row r="50">
          <cell r="E50" t="str">
            <v xml:space="preserve">AFIRMATIVO PARCIAL POR CONFIDENCIALIDAD </v>
          </cell>
          <cell r="J50">
            <v>0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0</v>
          </cell>
        </row>
        <row r="55">
          <cell r="E55" t="str">
            <v>AFIRMATIVO PARCIAL POR RESERVA</v>
          </cell>
          <cell r="J55">
            <v>0</v>
          </cell>
        </row>
        <row r="56">
          <cell r="E56" t="str">
            <v>AFIRMATIVO PARCIAL POR RESERVA Y CONFIDENCIALIDAD</v>
          </cell>
          <cell r="J56">
            <v>0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 POR RESERVA</v>
          </cell>
          <cell r="J58">
            <v>0</v>
          </cell>
        </row>
        <row r="59">
          <cell r="E59" t="str">
            <v>PREVENCIÓN ENTRAMITE</v>
          </cell>
          <cell r="J59">
            <v>0</v>
          </cell>
        </row>
        <row r="103">
          <cell r="D103" t="str">
            <v xml:space="preserve">       FORMATO SOLICITADO</v>
          </cell>
        </row>
        <row r="104">
          <cell r="E104" t="str">
            <v>VIA CORREO ELECTRONICO</v>
          </cell>
          <cell r="I104">
            <v>7</v>
          </cell>
        </row>
        <row r="105">
          <cell r="E105" t="str">
            <v>VÍA INFOMEX</v>
          </cell>
          <cell r="I105">
            <v>60</v>
          </cell>
        </row>
        <row r="106">
          <cell r="E106" t="str">
            <v>REPRODUCCIÓN DE DOCUMENTOS (COPIA SIMPLE, COPIA CERTIFICADA, PLANO SIMPLE Y PLANO CERTIFICADO)</v>
          </cell>
          <cell r="I106">
            <v>5</v>
          </cell>
        </row>
        <row r="107">
          <cell r="E107" t="str">
            <v>FORMATO DIGITAL</v>
          </cell>
          <cell r="I107">
            <v>0</v>
          </cell>
        </row>
        <row r="108">
          <cell r="E108" t="str">
            <v>CONSULTA DIRECTA</v>
          </cell>
          <cell r="I108">
            <v>0</v>
          </cell>
        </row>
        <row r="161">
          <cell r="D161">
            <v>1</v>
          </cell>
          <cell r="E161" t="str">
            <v>ORDINARIA</v>
          </cell>
          <cell r="I161">
            <v>72</v>
          </cell>
          <cell r="J161">
            <v>1</v>
          </cell>
        </row>
        <row r="162">
          <cell r="D162">
            <v>2</v>
          </cell>
          <cell r="E162" t="str">
            <v>FUNDAMENTAL</v>
          </cell>
          <cell r="I162">
            <v>0</v>
          </cell>
          <cell r="J162">
            <v>0</v>
          </cell>
        </row>
        <row r="163">
          <cell r="D163">
            <v>4</v>
          </cell>
          <cell r="E163" t="str">
            <v>RESERVADA</v>
          </cell>
          <cell r="I163">
            <v>0</v>
          </cell>
          <cell r="J163">
            <v>0</v>
          </cell>
        </row>
        <row r="164">
          <cell r="D164">
            <v>3</v>
          </cell>
          <cell r="E164" t="str">
            <v>CONFIDENCIAL</v>
          </cell>
          <cell r="I164">
            <v>0</v>
          </cell>
          <cell r="J164">
            <v>0</v>
          </cell>
        </row>
        <row r="190">
          <cell r="D190">
            <v>1</v>
          </cell>
          <cell r="E190" t="str">
            <v>ECONOMICA ADMINISTRATIVA</v>
          </cell>
          <cell r="I190">
            <v>72</v>
          </cell>
          <cell r="J190">
            <v>1</v>
          </cell>
        </row>
        <row r="191">
          <cell r="D191">
            <v>2</v>
          </cell>
          <cell r="E191" t="str">
            <v>TRAMITE</v>
          </cell>
          <cell r="I191">
            <v>0</v>
          </cell>
          <cell r="J191">
            <v>0</v>
          </cell>
        </row>
        <row r="192">
          <cell r="D192">
            <v>3</v>
          </cell>
          <cell r="E192" t="str">
            <v>SERV. PUB.</v>
          </cell>
          <cell r="I192">
            <v>0</v>
          </cell>
          <cell r="J192">
            <v>0</v>
          </cell>
        </row>
        <row r="193">
          <cell r="D193">
            <v>4</v>
          </cell>
          <cell r="E193" t="str">
            <v>LEGAL</v>
          </cell>
          <cell r="I193">
            <v>0</v>
          </cell>
          <cell r="J193">
            <v>0</v>
          </cell>
        </row>
        <row r="219">
          <cell r="E219" t="str">
            <v>INFOMEX</v>
          </cell>
          <cell r="I219">
            <v>72</v>
          </cell>
          <cell r="J219">
            <v>1</v>
          </cell>
        </row>
        <row r="220">
          <cell r="E220" t="str">
            <v>CORREO ELECTRONICO</v>
          </cell>
          <cell r="I220">
            <v>0</v>
          </cell>
          <cell r="J220">
            <v>0</v>
          </cell>
        </row>
        <row r="221">
          <cell r="E221" t="str">
            <v>NOTIFICACIÓN PERSONAL</v>
          </cell>
          <cell r="I221">
            <v>0</v>
          </cell>
          <cell r="J221">
            <v>0</v>
          </cell>
        </row>
        <row r="222">
          <cell r="E222" t="str">
            <v>LISTAS</v>
          </cell>
          <cell r="I222">
            <v>0</v>
          </cell>
          <cell r="J222">
            <v>0</v>
          </cell>
        </row>
        <row r="248">
          <cell r="E248" t="str">
            <v xml:space="preserve">Dirección General </v>
          </cell>
          <cell r="G248">
            <v>0</v>
          </cell>
        </row>
        <row r="249">
          <cell r="E249" t="str">
            <v>Dirección Administrativa</v>
          </cell>
          <cell r="G249">
            <v>0</v>
          </cell>
        </row>
        <row r="250">
          <cell r="E250" t="str">
            <v>Dirección Medica</v>
          </cell>
          <cell r="G250">
            <v>0</v>
          </cell>
        </row>
        <row r="251">
          <cell r="E251" t="str">
            <v>Dirección Jurídica</v>
          </cell>
          <cell r="G251">
            <v>72</v>
          </cell>
        </row>
        <row r="252">
          <cell r="E252" t="str">
            <v>Contraloría Interna</v>
          </cell>
          <cell r="G252">
            <v>0</v>
          </cell>
        </row>
        <row r="253">
          <cell r="E253" t="str">
            <v>Dirección de Urgencias Medicas</v>
          </cell>
          <cell r="G253">
            <v>0</v>
          </cell>
        </row>
        <row r="254">
          <cell r="E254" t="str">
            <v>Dirección del Hospital General de Zapopan</v>
          </cell>
          <cell r="G2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J254" sqref="J25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2" t="s">
        <v>27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3"/>
      <c r="Q13" s="1"/>
    </row>
    <row r="14" spans="1:17" ht="43.5" customHeight="1" thickBot="1" x14ac:dyDescent="0.85">
      <c r="A14" s="1"/>
      <c r="B14" s="154" t="s">
        <v>38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7" t="s">
        <v>0</v>
      </c>
      <c r="D20" s="158"/>
      <c r="E20" s="158"/>
      <c r="F20" s="159"/>
      <c r="G20" s="67"/>
      <c r="H20" s="157" t="s">
        <v>1</v>
      </c>
      <c r="I20" s="158"/>
      <c r="J20" s="158"/>
      <c r="K20" s="158"/>
      <c r="L20" s="15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29</v>
      </c>
      <c r="D22" s="73">
        <v>7</v>
      </c>
      <c r="E22" s="73">
        <v>0</v>
      </c>
      <c r="F22" s="74">
        <f>SUM(C22:E22)</f>
        <v>36</v>
      </c>
      <c r="G22" s="75"/>
      <c r="H22" s="72">
        <v>32</v>
      </c>
      <c r="I22" s="72">
        <v>4</v>
      </c>
      <c r="J22" s="72">
        <v>0</v>
      </c>
      <c r="K22" s="72">
        <v>0</v>
      </c>
      <c r="L22" s="74">
        <f>SUM(H22:K22)</f>
        <v>36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0.80555555555555558</v>
      </c>
      <c r="D23" s="77">
        <f>+D22/F22</f>
        <v>0.19444444444444445</v>
      </c>
      <c r="E23" s="78">
        <f>+E22/F22</f>
        <v>0</v>
      </c>
      <c r="F23" s="79">
        <f>SUM(C23:E23)</f>
        <v>1</v>
      </c>
      <c r="G23" s="75"/>
      <c r="H23" s="76">
        <f>+H22/L22</f>
        <v>0.88888888888888884</v>
      </c>
      <c r="I23" s="76">
        <f>+I22/L22</f>
        <v>0.1111111111111111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6" t="s">
        <v>9</v>
      </c>
      <c r="E43" s="156"/>
      <c r="F43" s="156"/>
      <c r="G43" s="156"/>
      <c r="H43" s="156"/>
      <c r="I43" s="156"/>
      <c r="J43" s="156"/>
      <c r="K43" s="156"/>
      <c r="L43" s="156"/>
      <c r="M43" s="15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31">
        <v>0</v>
      </c>
      <c r="K44" s="132"/>
      <c r="L44" s="13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34">
        <v>0</v>
      </c>
      <c r="K45" s="135"/>
      <c r="L45" s="13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34">
        <v>1</v>
      </c>
      <c r="K46" s="135"/>
      <c r="L46" s="136"/>
      <c r="M46" s="76">
        <f>+$J46/$J61</f>
        <v>2.7777777777777776E-2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34">
        <v>1</v>
      </c>
      <c r="K47" s="135"/>
      <c r="L47" s="136"/>
      <c r="M47" s="76">
        <f>+$J47/$J61</f>
        <v>2.7777777777777776E-2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34">
        <v>0</v>
      </c>
      <c r="K48" s="135"/>
      <c r="L48" s="13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34">
        <v>34</v>
      </c>
      <c r="K49" s="135"/>
      <c r="L49" s="136"/>
      <c r="M49" s="76">
        <f>+$J49/J61</f>
        <v>0.94444444444444442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34">
        <v>0</v>
      </c>
      <c r="K50" s="135"/>
      <c r="L50" s="13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34">
        <v>0</v>
      </c>
      <c r="K51" s="135"/>
      <c r="L51" s="13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34">
        <v>0</v>
      </c>
      <c r="K52" s="135"/>
      <c r="L52" s="13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34">
        <v>0</v>
      </c>
      <c r="K53" s="135"/>
      <c r="L53" s="13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34">
        <v>0</v>
      </c>
      <c r="K54" s="135"/>
      <c r="L54" s="13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34">
        <v>0</v>
      </c>
      <c r="K55" s="135"/>
      <c r="L55" s="13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34">
        <v>0</v>
      </c>
      <c r="K56" s="135"/>
      <c r="L56" s="13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34">
        <v>0</v>
      </c>
      <c r="K57" s="135"/>
      <c r="L57" s="13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34">
        <v>0</v>
      </c>
      <c r="K58" s="135"/>
      <c r="L58" s="13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34">
        <v>0</v>
      </c>
      <c r="K59" s="135"/>
      <c r="L59" s="13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49">
        <f>SUM(J44:J59)</f>
        <v>36</v>
      </c>
      <c r="K61" s="150"/>
      <c r="L61" s="15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62" t="s">
        <v>10</v>
      </c>
      <c r="E103" s="163"/>
      <c r="F103" s="163"/>
      <c r="G103" s="163"/>
      <c r="H103" s="163"/>
      <c r="I103" s="163"/>
      <c r="J103" s="164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1</v>
      </c>
      <c r="J104" s="96">
        <f>+I104/I110</f>
        <v>2.7777777777777776E-2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6</v>
      </c>
      <c r="J105" s="96">
        <f>I105/I110</f>
        <v>0.16666666666666666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66" t="s">
        <v>26</v>
      </c>
      <c r="F106" s="167"/>
      <c r="G106" s="167"/>
      <c r="H106" s="168"/>
      <c r="I106" s="99">
        <v>29</v>
      </c>
      <c r="J106" s="96">
        <f>+I106/I110</f>
        <v>0.80555555555555558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36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65"/>
      <c r="E113" s="165"/>
      <c r="F113" s="165"/>
      <c r="G113" s="165"/>
      <c r="H113" s="165"/>
      <c r="I113" s="165"/>
      <c r="J113" s="165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46" t="s">
        <v>12</v>
      </c>
      <c r="F140" s="147"/>
      <c r="G140" s="147"/>
      <c r="H140" s="147"/>
      <c r="I140" s="147"/>
      <c r="J140" s="148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40" t="s">
        <v>13</v>
      </c>
      <c r="F141" s="141"/>
      <c r="G141" s="141"/>
      <c r="H141" s="141"/>
      <c r="I141" s="142"/>
      <c r="J141" s="20">
        <v>59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59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3" t="s">
        <v>14</v>
      </c>
      <c r="F147" s="144"/>
      <c r="G147" s="144"/>
      <c r="H147" s="144"/>
      <c r="I147" s="144"/>
      <c r="J147" s="14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40" t="s">
        <v>15</v>
      </c>
      <c r="F148" s="141"/>
      <c r="G148" s="141"/>
      <c r="H148" s="141"/>
      <c r="I148" s="14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43" t="s">
        <v>16</v>
      </c>
      <c r="F153" s="144"/>
      <c r="G153" s="144"/>
      <c r="H153" s="144"/>
      <c r="I153" s="144"/>
      <c r="J153" s="14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40" t="s">
        <v>16</v>
      </c>
      <c r="F154" s="141"/>
      <c r="G154" s="141"/>
      <c r="H154" s="141"/>
      <c r="I154" s="14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46" t="s">
        <v>17</v>
      </c>
      <c r="E160" s="147"/>
      <c r="F160" s="147"/>
      <c r="G160" s="147"/>
      <c r="H160" s="147"/>
      <c r="I160" s="147"/>
      <c r="J160" s="148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7" t="str">
        <f>+'[1]ACUM-MAYO'!A162</f>
        <v>ORDINARIA</v>
      </c>
      <c r="F161" s="138"/>
      <c r="G161" s="138"/>
      <c r="H161" s="139"/>
      <c r="I161" s="52">
        <v>31</v>
      </c>
      <c r="J161" s="25">
        <f>I161/I166</f>
        <v>0.86111111111111116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7" t="str">
        <f>+'[1]ACUM-MAYO'!A163</f>
        <v>FUNDAMENTAL</v>
      </c>
      <c r="F162" s="138"/>
      <c r="G162" s="138"/>
      <c r="H162" s="139"/>
      <c r="I162" s="52">
        <v>5</v>
      </c>
      <c r="J162" s="26">
        <f>I162/I166</f>
        <v>0.1388888888888889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37" t="str">
        <f>+'[1]ACUM-MAYO'!A165</f>
        <v>RESERVADA</v>
      </c>
      <c r="F163" s="138"/>
      <c r="G163" s="138"/>
      <c r="H163" s="13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7" t="s">
        <v>25</v>
      </c>
      <c r="F164" s="138"/>
      <c r="G164" s="138"/>
      <c r="H164" s="13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36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46" t="s">
        <v>18</v>
      </c>
      <c r="E189" s="147"/>
      <c r="F189" s="147"/>
      <c r="G189" s="147"/>
      <c r="H189" s="147"/>
      <c r="I189" s="147"/>
      <c r="J189" s="148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7" t="str">
        <f>+'[1]ACUM-MAYO'!A173</f>
        <v>ECONOMICA ADMINISTRATIVA</v>
      </c>
      <c r="F190" s="138"/>
      <c r="G190" s="138"/>
      <c r="H190" s="139"/>
      <c r="I190" s="52">
        <v>36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7" t="str">
        <f>+'[1]ACUM-MAYO'!A174</f>
        <v>TRAMITE</v>
      </c>
      <c r="F191" s="138"/>
      <c r="G191" s="138"/>
      <c r="H191" s="13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7" t="str">
        <f>+'[1]ACUM-MAYO'!A175</f>
        <v>SERV. PUB.</v>
      </c>
      <c r="F192" s="138"/>
      <c r="G192" s="138"/>
      <c r="H192" s="13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7" t="str">
        <f>+'[1]ACUM-MAYO'!A176</f>
        <v>LEGAL</v>
      </c>
      <c r="F193" s="138"/>
      <c r="G193" s="138"/>
      <c r="H193" s="13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36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46" t="s">
        <v>19</v>
      </c>
      <c r="E218" s="147"/>
      <c r="F218" s="147"/>
      <c r="G218" s="147"/>
      <c r="H218" s="147"/>
      <c r="I218" s="147"/>
      <c r="J218" s="148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32</v>
      </c>
      <c r="J219" s="34">
        <f>I219/I224</f>
        <v>0.88888888888888884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4</v>
      </c>
      <c r="J220" s="34">
        <f>I220/I224</f>
        <v>0.1111111111111111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36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43" t="s">
        <v>28</v>
      </c>
      <c r="E247" s="169"/>
      <c r="F247" s="169"/>
      <c r="G247" s="14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29" t="s">
        <v>29</v>
      </c>
      <c r="F248" s="130"/>
      <c r="G248" s="65">
        <v>1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29" t="s">
        <v>30</v>
      </c>
      <c r="F249" s="13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29" t="s">
        <v>31</v>
      </c>
      <c r="F250" s="13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29" t="s">
        <v>32</v>
      </c>
      <c r="F251" s="130"/>
      <c r="G251" s="63">
        <v>35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29" t="s">
        <v>33</v>
      </c>
      <c r="F252" s="13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73" t="s">
        <v>34</v>
      </c>
      <c r="F253" s="17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75" t="s">
        <v>35</v>
      </c>
      <c r="F254" s="17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72"/>
      <c r="F255" s="17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70" t="s">
        <v>4</v>
      </c>
      <c r="F306" s="171"/>
      <c r="G306" s="64">
        <f>SUM(G248:G254)</f>
        <v>36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60" t="s">
        <v>20</v>
      </c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306:F306"/>
    <mergeCell ref="E193:H193"/>
    <mergeCell ref="D218:J218"/>
    <mergeCell ref="E255:F255"/>
    <mergeCell ref="E253:F253"/>
    <mergeCell ref="E254:F254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2" t="s">
        <v>27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3"/>
      <c r="Q13" s="1"/>
    </row>
    <row r="14" spans="1:17" ht="43.5" customHeight="1" thickBot="1" x14ac:dyDescent="0.85">
      <c r="A14" s="1"/>
      <c r="B14" s="154" t="s">
        <v>39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7" t="s">
        <v>0</v>
      </c>
      <c r="D20" s="158"/>
      <c r="E20" s="158"/>
      <c r="F20" s="159"/>
      <c r="G20" s="67"/>
      <c r="H20" s="157" t="s">
        <v>1</v>
      </c>
      <c r="I20" s="158"/>
      <c r="J20" s="158"/>
      <c r="K20" s="158"/>
      <c r="L20" s="15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21</v>
      </c>
      <c r="D22" s="123">
        <v>2</v>
      </c>
      <c r="E22" s="123">
        <v>6</v>
      </c>
      <c r="F22" s="74">
        <f>SUM(C22:E22)</f>
        <v>29</v>
      </c>
      <c r="G22" s="75"/>
      <c r="H22" s="72">
        <v>26</v>
      </c>
      <c r="I22" s="72">
        <v>3</v>
      </c>
      <c r="J22" s="72">
        <v>0</v>
      </c>
      <c r="K22" s="72">
        <v>0</v>
      </c>
      <c r="L22" s="74">
        <f>SUM(H22:K22)</f>
        <v>29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0.72413793103448276</v>
      </c>
      <c r="D23" s="77">
        <f>+D22/F22</f>
        <v>6.8965517241379309E-2</v>
      </c>
      <c r="E23" s="78">
        <f>+E22/F22</f>
        <v>0.20689655172413793</v>
      </c>
      <c r="F23" s="79">
        <f>SUM(C23:E23)</f>
        <v>1</v>
      </c>
      <c r="G23" s="75"/>
      <c r="H23" s="76">
        <f>+H22/L22</f>
        <v>0.89655172413793105</v>
      </c>
      <c r="I23" s="76">
        <f>+I22/L22</f>
        <v>0.10344827586206896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6" t="s">
        <v>9</v>
      </c>
      <c r="E43" s="156"/>
      <c r="F43" s="156"/>
      <c r="G43" s="156"/>
      <c r="H43" s="156"/>
      <c r="I43" s="156"/>
      <c r="J43" s="156"/>
      <c r="K43" s="156"/>
      <c r="L43" s="156"/>
      <c r="M43" s="15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31">
        <v>0</v>
      </c>
      <c r="K44" s="132"/>
      <c r="L44" s="13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34">
        <v>0</v>
      </c>
      <c r="K45" s="135"/>
      <c r="L45" s="13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34">
        <v>0</v>
      </c>
      <c r="K46" s="135"/>
      <c r="L46" s="13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34">
        <v>0</v>
      </c>
      <c r="K47" s="135"/>
      <c r="L47" s="13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34">
        <v>0</v>
      </c>
      <c r="K48" s="135"/>
      <c r="L48" s="13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34">
        <v>29</v>
      </c>
      <c r="K49" s="135"/>
      <c r="L49" s="136"/>
      <c r="M49" s="76">
        <f>+$J49/J61</f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34">
        <v>0</v>
      </c>
      <c r="K50" s="135"/>
      <c r="L50" s="13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34">
        <v>0</v>
      </c>
      <c r="K51" s="135"/>
      <c r="L51" s="13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34">
        <v>0</v>
      </c>
      <c r="K52" s="135"/>
      <c r="L52" s="13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34">
        <v>0</v>
      </c>
      <c r="K53" s="135"/>
      <c r="L53" s="13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34">
        <v>0</v>
      </c>
      <c r="K54" s="135"/>
      <c r="L54" s="13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34">
        <v>0</v>
      </c>
      <c r="K55" s="135"/>
      <c r="L55" s="13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34">
        <v>0</v>
      </c>
      <c r="K56" s="135"/>
      <c r="L56" s="13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34">
        <v>0</v>
      </c>
      <c r="K57" s="135"/>
      <c r="L57" s="13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34">
        <v>0</v>
      </c>
      <c r="K58" s="135"/>
      <c r="L58" s="13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34">
        <v>0</v>
      </c>
      <c r="K59" s="135"/>
      <c r="L59" s="13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49">
        <f>SUM(J44:J59)</f>
        <v>29</v>
      </c>
      <c r="K61" s="150"/>
      <c r="L61" s="15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62" t="s">
        <v>10</v>
      </c>
      <c r="E103" s="163"/>
      <c r="F103" s="163"/>
      <c r="G103" s="163"/>
      <c r="H103" s="163"/>
      <c r="I103" s="163"/>
      <c r="J103" s="164"/>
      <c r="K103" s="119"/>
      <c r="L103" s="119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5</v>
      </c>
      <c r="J104" s="96">
        <f>+I104/I110</f>
        <v>0.17241379310344829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19</v>
      </c>
      <c r="J105" s="96">
        <f>I105/I110</f>
        <v>0.65517241379310343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66" t="s">
        <v>26</v>
      </c>
      <c r="F106" s="167"/>
      <c r="G106" s="167"/>
      <c r="H106" s="168"/>
      <c r="I106" s="99">
        <v>5</v>
      </c>
      <c r="J106" s="96">
        <f>+I106/I110</f>
        <v>0.17241379310344829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29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65"/>
      <c r="E113" s="165"/>
      <c r="F113" s="165"/>
      <c r="G113" s="165"/>
      <c r="H113" s="165"/>
      <c r="I113" s="165"/>
      <c r="J113" s="165"/>
      <c r="K113" s="119"/>
      <c r="L113" s="119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46" t="s">
        <v>12</v>
      </c>
      <c r="F140" s="147"/>
      <c r="G140" s="147"/>
      <c r="H140" s="147"/>
      <c r="I140" s="147"/>
      <c r="J140" s="148"/>
      <c r="K140" s="119"/>
      <c r="L140" s="119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40" t="s">
        <v>13</v>
      </c>
      <c r="F141" s="141"/>
      <c r="G141" s="141"/>
      <c r="H141" s="141"/>
      <c r="I141" s="142"/>
      <c r="J141" s="20" t="s">
        <v>40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101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3" t="s">
        <v>14</v>
      </c>
      <c r="F147" s="144"/>
      <c r="G147" s="144"/>
      <c r="H147" s="144"/>
      <c r="I147" s="144"/>
      <c r="J147" s="14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40" t="s">
        <v>15</v>
      </c>
      <c r="F148" s="141"/>
      <c r="G148" s="141"/>
      <c r="H148" s="141"/>
      <c r="I148" s="14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43" t="s">
        <v>16</v>
      </c>
      <c r="F153" s="144"/>
      <c r="G153" s="144"/>
      <c r="H153" s="144"/>
      <c r="I153" s="144"/>
      <c r="J153" s="14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40" t="s">
        <v>16</v>
      </c>
      <c r="F154" s="141"/>
      <c r="G154" s="141"/>
      <c r="H154" s="141"/>
      <c r="I154" s="14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46" t="s">
        <v>17</v>
      </c>
      <c r="E160" s="147"/>
      <c r="F160" s="147"/>
      <c r="G160" s="147"/>
      <c r="H160" s="147"/>
      <c r="I160" s="147"/>
      <c r="J160" s="148"/>
      <c r="K160" s="119"/>
      <c r="L160" s="119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7" t="str">
        <f>+'[1]ACUM-MAYO'!A162</f>
        <v>ORDINARIA</v>
      </c>
      <c r="F161" s="138"/>
      <c r="G161" s="138"/>
      <c r="H161" s="139"/>
      <c r="I161" s="52">
        <v>29</v>
      </c>
      <c r="J161" s="25">
        <f>I161/I166</f>
        <v>1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7" t="str">
        <f>+'[1]ACUM-MAYO'!A163</f>
        <v>FUNDAMENTAL</v>
      </c>
      <c r="F162" s="138"/>
      <c r="G162" s="138"/>
      <c r="H162" s="139"/>
      <c r="I162" s="52">
        <v>0</v>
      </c>
      <c r="J162" s="26">
        <f>I162/I166</f>
        <v>0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0">
        <v>4</v>
      </c>
      <c r="E163" s="137" t="str">
        <f>+'[1]ACUM-MAYO'!A165</f>
        <v>RESERVADA</v>
      </c>
      <c r="F163" s="138"/>
      <c r="G163" s="138"/>
      <c r="H163" s="13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7" t="s">
        <v>25</v>
      </c>
      <c r="F164" s="138"/>
      <c r="G164" s="138"/>
      <c r="H164" s="13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29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46" t="s">
        <v>18</v>
      </c>
      <c r="E189" s="147"/>
      <c r="F189" s="147"/>
      <c r="G189" s="147"/>
      <c r="H189" s="147"/>
      <c r="I189" s="147"/>
      <c r="J189" s="148"/>
      <c r="K189" s="119"/>
      <c r="L189" s="119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7" t="str">
        <f>+'[1]ACUM-MAYO'!A173</f>
        <v>ECONOMICA ADMINISTRATIVA</v>
      </c>
      <c r="F190" s="138"/>
      <c r="G190" s="138"/>
      <c r="H190" s="139"/>
      <c r="I190" s="52">
        <v>29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7" t="str">
        <f>+'[1]ACUM-MAYO'!A174</f>
        <v>TRAMITE</v>
      </c>
      <c r="F191" s="138"/>
      <c r="G191" s="138"/>
      <c r="H191" s="13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7" t="str">
        <f>+'[1]ACUM-MAYO'!A175</f>
        <v>SERV. PUB.</v>
      </c>
      <c r="F192" s="138"/>
      <c r="G192" s="138"/>
      <c r="H192" s="13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7" t="str">
        <f>+'[1]ACUM-MAYO'!A176</f>
        <v>LEGAL</v>
      </c>
      <c r="F193" s="138"/>
      <c r="G193" s="138"/>
      <c r="H193" s="13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29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46" t="s">
        <v>19</v>
      </c>
      <c r="E218" s="147"/>
      <c r="F218" s="147"/>
      <c r="G218" s="147"/>
      <c r="H218" s="147"/>
      <c r="I218" s="147"/>
      <c r="J218" s="148"/>
      <c r="K218" s="119"/>
      <c r="L218" s="119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25</v>
      </c>
      <c r="J219" s="34">
        <f>I219/I224</f>
        <v>0.86206896551724133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4</v>
      </c>
      <c r="J220" s="34">
        <f>I220/I224</f>
        <v>0.13793103448275862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21"/>
      <c r="H222" s="122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29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43" t="s">
        <v>28</v>
      </c>
      <c r="E247" s="169"/>
      <c r="F247" s="169"/>
      <c r="G247" s="14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29" t="s">
        <v>29</v>
      </c>
      <c r="F248" s="13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29" t="s">
        <v>30</v>
      </c>
      <c r="F249" s="130"/>
      <c r="G249" s="63">
        <v>8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29" t="s">
        <v>31</v>
      </c>
      <c r="F250" s="13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29" t="s">
        <v>32</v>
      </c>
      <c r="F251" s="130"/>
      <c r="G251" s="63">
        <v>21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29" t="s">
        <v>33</v>
      </c>
      <c r="F252" s="13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73" t="s">
        <v>34</v>
      </c>
      <c r="F253" s="17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75" t="s">
        <v>35</v>
      </c>
      <c r="F254" s="17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72"/>
      <c r="F255" s="17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70" t="s">
        <v>4</v>
      </c>
      <c r="F306" s="171"/>
      <c r="G306" s="64">
        <f>SUM(G248:G254)</f>
        <v>29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60" t="s">
        <v>20</v>
      </c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53:F253"/>
    <mergeCell ref="E254:F254"/>
    <mergeCell ref="E255:F255"/>
    <mergeCell ref="E306:F306"/>
    <mergeCell ref="B308:O308"/>
    <mergeCell ref="E252:F252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164:H164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06:H106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G254" sqref="G25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2" t="s">
        <v>27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3"/>
      <c r="Q13" s="1"/>
    </row>
    <row r="14" spans="1:17" ht="43.5" customHeight="1" thickBot="1" x14ac:dyDescent="0.85">
      <c r="A14" s="1"/>
      <c r="B14" s="154" t="s">
        <v>41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7" t="s">
        <v>0</v>
      </c>
      <c r="D20" s="158"/>
      <c r="E20" s="158"/>
      <c r="F20" s="159"/>
      <c r="G20" s="67"/>
      <c r="H20" s="157" t="s">
        <v>1</v>
      </c>
      <c r="I20" s="158"/>
      <c r="J20" s="158"/>
      <c r="K20" s="158"/>
      <c r="L20" s="15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28</v>
      </c>
      <c r="D22" s="123">
        <v>4</v>
      </c>
      <c r="E22" s="123">
        <v>7</v>
      </c>
      <c r="F22" s="74">
        <f>SUM(C22:E22)</f>
        <v>39</v>
      </c>
      <c r="G22" s="75"/>
      <c r="H22" s="72">
        <v>30</v>
      </c>
      <c r="I22" s="72">
        <v>9</v>
      </c>
      <c r="J22" s="72">
        <v>0</v>
      </c>
      <c r="K22" s="72">
        <v>0</v>
      </c>
      <c r="L22" s="74">
        <f>SUM(H22:K22)</f>
        <v>39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0.71794871794871795</v>
      </c>
      <c r="D23" s="77">
        <f>+D22/F22</f>
        <v>0.10256410256410256</v>
      </c>
      <c r="E23" s="78">
        <f>+E22/F22</f>
        <v>0.17948717948717949</v>
      </c>
      <c r="F23" s="79">
        <f>SUM(C23:E23)</f>
        <v>1</v>
      </c>
      <c r="G23" s="75"/>
      <c r="H23" s="76">
        <f>+H22/L22</f>
        <v>0.76923076923076927</v>
      </c>
      <c r="I23" s="76">
        <f>+I22/L22</f>
        <v>0.23076923076923078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6" t="s">
        <v>9</v>
      </c>
      <c r="E43" s="156"/>
      <c r="F43" s="156"/>
      <c r="G43" s="156"/>
      <c r="H43" s="156"/>
      <c r="I43" s="156"/>
      <c r="J43" s="156"/>
      <c r="K43" s="156"/>
      <c r="L43" s="156"/>
      <c r="M43" s="15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31">
        <v>0</v>
      </c>
      <c r="K44" s="132"/>
      <c r="L44" s="13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34">
        <v>0</v>
      </c>
      <c r="K45" s="135"/>
      <c r="L45" s="13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34">
        <v>0</v>
      </c>
      <c r="K46" s="135"/>
      <c r="L46" s="13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34">
        <v>2</v>
      </c>
      <c r="K47" s="135"/>
      <c r="L47" s="136"/>
      <c r="M47" s="76">
        <f>+$J47/$J61</f>
        <v>5.128205128205128E-2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34">
        <v>3</v>
      </c>
      <c r="K48" s="135"/>
      <c r="L48" s="136"/>
      <c r="M48" s="76">
        <f>+$J48/$J61</f>
        <v>7.6923076923076927E-2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34">
        <v>34</v>
      </c>
      <c r="K49" s="135"/>
      <c r="L49" s="136"/>
      <c r="M49" s="76">
        <f>+$J49/J61</f>
        <v>0.87179487179487181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34">
        <v>0</v>
      </c>
      <c r="K50" s="135"/>
      <c r="L50" s="13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34">
        <v>0</v>
      </c>
      <c r="K51" s="135"/>
      <c r="L51" s="13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34">
        <v>0</v>
      </c>
      <c r="K52" s="135"/>
      <c r="L52" s="13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34">
        <v>0</v>
      </c>
      <c r="K53" s="135"/>
      <c r="L53" s="13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34">
        <v>0</v>
      </c>
      <c r="K54" s="135"/>
      <c r="L54" s="13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34">
        <v>0</v>
      </c>
      <c r="K55" s="135"/>
      <c r="L55" s="13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34">
        <v>0</v>
      </c>
      <c r="K56" s="135"/>
      <c r="L56" s="13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34">
        <v>0</v>
      </c>
      <c r="K57" s="135"/>
      <c r="L57" s="13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34">
        <v>0</v>
      </c>
      <c r="K58" s="135"/>
      <c r="L58" s="13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34">
        <v>0</v>
      </c>
      <c r="K59" s="135"/>
      <c r="L59" s="13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49">
        <f>SUM(J44:J59)</f>
        <v>39</v>
      </c>
      <c r="K61" s="150"/>
      <c r="L61" s="15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62" t="s">
        <v>10</v>
      </c>
      <c r="E103" s="163"/>
      <c r="F103" s="163"/>
      <c r="G103" s="163"/>
      <c r="H103" s="163"/>
      <c r="I103" s="163"/>
      <c r="J103" s="164"/>
      <c r="K103" s="119"/>
      <c r="L103" s="119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0</v>
      </c>
      <c r="J104" s="96">
        <f>+I104/I110</f>
        <v>0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19</v>
      </c>
      <c r="J105" s="96">
        <f>I105/I110</f>
        <v>0.48717948717948717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66" t="s">
        <v>26</v>
      </c>
      <c r="F106" s="167"/>
      <c r="G106" s="167"/>
      <c r="H106" s="168"/>
      <c r="I106" s="99">
        <v>20</v>
      </c>
      <c r="J106" s="96">
        <f>+I106/I110</f>
        <v>0.51282051282051277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39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65"/>
      <c r="E113" s="165"/>
      <c r="F113" s="165"/>
      <c r="G113" s="165"/>
      <c r="H113" s="165"/>
      <c r="I113" s="165"/>
      <c r="J113" s="165"/>
      <c r="K113" s="119"/>
      <c r="L113" s="119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46" t="s">
        <v>12</v>
      </c>
      <c r="F140" s="147"/>
      <c r="G140" s="147"/>
      <c r="H140" s="147"/>
      <c r="I140" s="147"/>
      <c r="J140" s="148"/>
      <c r="K140" s="119"/>
      <c r="L140" s="119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40" t="s">
        <v>13</v>
      </c>
      <c r="F141" s="141"/>
      <c r="G141" s="141"/>
      <c r="H141" s="141"/>
      <c r="I141" s="142"/>
      <c r="J141" s="20">
        <v>135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75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3" t="s">
        <v>14</v>
      </c>
      <c r="F147" s="144"/>
      <c r="G147" s="144"/>
      <c r="H147" s="144"/>
      <c r="I147" s="144"/>
      <c r="J147" s="14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40" t="s">
        <v>15</v>
      </c>
      <c r="F148" s="141"/>
      <c r="G148" s="141"/>
      <c r="H148" s="141"/>
      <c r="I148" s="14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43" t="s">
        <v>16</v>
      </c>
      <c r="F153" s="144"/>
      <c r="G153" s="144"/>
      <c r="H153" s="144"/>
      <c r="I153" s="144"/>
      <c r="J153" s="14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40" t="s">
        <v>16</v>
      </c>
      <c r="F154" s="141"/>
      <c r="G154" s="141"/>
      <c r="H154" s="141"/>
      <c r="I154" s="14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46" t="s">
        <v>17</v>
      </c>
      <c r="E160" s="147"/>
      <c r="F160" s="147"/>
      <c r="G160" s="147"/>
      <c r="H160" s="147"/>
      <c r="I160" s="147"/>
      <c r="J160" s="148"/>
      <c r="K160" s="119"/>
      <c r="L160" s="119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7" t="str">
        <f>+'[1]ACUM-MAYO'!A162</f>
        <v>ORDINARIA</v>
      </c>
      <c r="F161" s="138"/>
      <c r="G161" s="138"/>
      <c r="H161" s="139"/>
      <c r="I161" s="52">
        <v>36</v>
      </c>
      <c r="J161" s="25">
        <f>I161/I166</f>
        <v>0.92307692307692313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7" t="str">
        <f>+'[1]ACUM-MAYO'!A163</f>
        <v>FUNDAMENTAL</v>
      </c>
      <c r="F162" s="138"/>
      <c r="G162" s="138"/>
      <c r="H162" s="139"/>
      <c r="I162" s="52">
        <v>3</v>
      </c>
      <c r="J162" s="26">
        <f>I162/I166</f>
        <v>7.6923076923076927E-2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0">
        <v>4</v>
      </c>
      <c r="E163" s="137" t="str">
        <f>+'[1]ACUM-MAYO'!A165</f>
        <v>RESERVADA</v>
      </c>
      <c r="F163" s="138"/>
      <c r="G163" s="138"/>
      <c r="H163" s="13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7" t="s">
        <v>25</v>
      </c>
      <c r="F164" s="138"/>
      <c r="G164" s="138"/>
      <c r="H164" s="13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39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46" t="s">
        <v>18</v>
      </c>
      <c r="E189" s="147"/>
      <c r="F189" s="147"/>
      <c r="G189" s="147"/>
      <c r="H189" s="147"/>
      <c r="I189" s="147"/>
      <c r="J189" s="148"/>
      <c r="K189" s="119"/>
      <c r="L189" s="119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7" t="str">
        <f>+'[1]ACUM-MAYO'!A173</f>
        <v>ECONOMICA ADMINISTRATIVA</v>
      </c>
      <c r="F190" s="138"/>
      <c r="G190" s="138"/>
      <c r="H190" s="139"/>
      <c r="I190" s="52">
        <v>39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7" t="str">
        <f>+'[1]ACUM-MAYO'!A174</f>
        <v>TRAMITE</v>
      </c>
      <c r="F191" s="138"/>
      <c r="G191" s="138"/>
      <c r="H191" s="13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7" t="str">
        <f>+'[1]ACUM-MAYO'!A175</f>
        <v>SERV. PUB.</v>
      </c>
      <c r="F192" s="138"/>
      <c r="G192" s="138"/>
      <c r="H192" s="13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7" t="str">
        <f>+'[1]ACUM-MAYO'!A176</f>
        <v>LEGAL</v>
      </c>
      <c r="F193" s="138"/>
      <c r="G193" s="138"/>
      <c r="H193" s="13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39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46" t="s">
        <v>19</v>
      </c>
      <c r="E218" s="147"/>
      <c r="F218" s="147"/>
      <c r="G218" s="147"/>
      <c r="H218" s="147"/>
      <c r="I218" s="147"/>
      <c r="J218" s="148"/>
      <c r="K218" s="119"/>
      <c r="L218" s="119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19</v>
      </c>
      <c r="J219" s="34">
        <f>I219/I224</f>
        <v>0.48717948717948717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0</v>
      </c>
      <c r="J220" s="34">
        <f>I220/I224</f>
        <v>0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21"/>
      <c r="H222" s="122"/>
      <c r="I222" s="52">
        <v>20</v>
      </c>
      <c r="J222" s="34">
        <f>I222/I224</f>
        <v>0.51282051282051277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39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>
        <v>0</v>
      </c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43" t="s">
        <v>28</v>
      </c>
      <c r="E247" s="169"/>
      <c r="F247" s="169"/>
      <c r="G247" s="14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29" t="s">
        <v>29</v>
      </c>
      <c r="F248" s="13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29" t="s">
        <v>30</v>
      </c>
      <c r="F249" s="13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29" t="s">
        <v>31</v>
      </c>
      <c r="F250" s="13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29" t="s">
        <v>32</v>
      </c>
      <c r="F251" s="130"/>
      <c r="G251" s="63">
        <v>39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29" t="s">
        <v>33</v>
      </c>
      <c r="F252" s="13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73" t="s">
        <v>34</v>
      </c>
      <c r="F253" s="17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75" t="s">
        <v>35</v>
      </c>
      <c r="F254" s="17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72"/>
      <c r="F255" s="17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70" t="s">
        <v>4</v>
      </c>
      <c r="F306" s="171"/>
      <c r="G306" s="64">
        <f>SUM(G248:G254)</f>
        <v>39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60" t="s">
        <v>20</v>
      </c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53:F253"/>
    <mergeCell ref="E254:F254"/>
    <mergeCell ref="E255:F255"/>
    <mergeCell ref="E306:F306"/>
    <mergeCell ref="B308:O308"/>
    <mergeCell ref="E252:F252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164:H164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06:H106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G254" sqref="G25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2" t="s">
        <v>27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3"/>
      <c r="Q13" s="1"/>
    </row>
    <row r="14" spans="1:17" ht="43.5" customHeight="1" thickBot="1" x14ac:dyDescent="0.85">
      <c r="A14" s="1"/>
      <c r="B14" s="154" t="s">
        <v>42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7" t="s">
        <v>0</v>
      </c>
      <c r="D20" s="158"/>
      <c r="E20" s="158"/>
      <c r="F20" s="159"/>
      <c r="G20" s="67"/>
      <c r="H20" s="157" t="s">
        <v>1</v>
      </c>
      <c r="I20" s="158"/>
      <c r="J20" s="158"/>
      <c r="K20" s="158"/>
      <c r="L20" s="15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16</v>
      </c>
      <c r="D22" s="123">
        <v>3</v>
      </c>
      <c r="E22" s="123">
        <v>2</v>
      </c>
      <c r="F22" s="74">
        <f>SUM(C22:E22)</f>
        <v>21</v>
      </c>
      <c r="G22" s="75"/>
      <c r="H22" s="72">
        <v>15</v>
      </c>
      <c r="I22" s="72">
        <v>6</v>
      </c>
      <c r="J22" s="72">
        <v>0</v>
      </c>
      <c r="K22" s="72">
        <v>0</v>
      </c>
      <c r="L22" s="74">
        <f>SUM(H22:K22)</f>
        <v>21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0.76190476190476186</v>
      </c>
      <c r="D23" s="77">
        <f>+D22/F22</f>
        <v>0.14285714285714285</v>
      </c>
      <c r="E23" s="78">
        <f>+E22/F22</f>
        <v>9.5238095238095233E-2</v>
      </c>
      <c r="F23" s="79">
        <f>SUM(C23:E23)</f>
        <v>0.99999999999999989</v>
      </c>
      <c r="G23" s="75"/>
      <c r="H23" s="76">
        <f>+H22/L22</f>
        <v>0.7142857142857143</v>
      </c>
      <c r="I23" s="76">
        <f>+I22/L22</f>
        <v>0.2857142857142857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6" t="s">
        <v>9</v>
      </c>
      <c r="E43" s="156"/>
      <c r="F43" s="156"/>
      <c r="G43" s="156"/>
      <c r="H43" s="156"/>
      <c r="I43" s="156"/>
      <c r="J43" s="156"/>
      <c r="K43" s="156"/>
      <c r="L43" s="156"/>
      <c r="M43" s="15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31">
        <v>0</v>
      </c>
      <c r="K44" s="132"/>
      <c r="L44" s="13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34">
        <v>0</v>
      </c>
      <c r="K45" s="135"/>
      <c r="L45" s="13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34">
        <v>0</v>
      </c>
      <c r="K46" s="135"/>
      <c r="L46" s="13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34">
        <v>0</v>
      </c>
      <c r="K47" s="135"/>
      <c r="L47" s="13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34">
        <v>2</v>
      </c>
      <c r="K48" s="135"/>
      <c r="L48" s="136"/>
      <c r="M48" s="76">
        <f>+$J48/$J61</f>
        <v>9.5238095238095233E-2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34">
        <v>0</v>
      </c>
      <c r="K49" s="135"/>
      <c r="L49" s="136"/>
      <c r="M49" s="76">
        <f>+$J49/J61</f>
        <v>0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34">
        <v>19</v>
      </c>
      <c r="K50" s="135"/>
      <c r="L50" s="136"/>
      <c r="M50" s="76">
        <f>+$J50/J61</f>
        <v>0.90476190476190477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34">
        <v>0</v>
      </c>
      <c r="K51" s="135"/>
      <c r="L51" s="13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34">
        <v>0</v>
      </c>
      <c r="K52" s="135"/>
      <c r="L52" s="13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34">
        <v>0</v>
      </c>
      <c r="K53" s="135"/>
      <c r="L53" s="13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34">
        <v>0</v>
      </c>
      <c r="K54" s="135"/>
      <c r="L54" s="13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34">
        <v>0</v>
      </c>
      <c r="K55" s="135"/>
      <c r="L55" s="13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34">
        <v>0</v>
      </c>
      <c r="K56" s="135"/>
      <c r="L56" s="13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34">
        <v>0</v>
      </c>
      <c r="K57" s="135"/>
      <c r="L57" s="13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34">
        <v>0</v>
      </c>
      <c r="K58" s="135"/>
      <c r="L58" s="13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34">
        <v>0</v>
      </c>
      <c r="K59" s="135"/>
      <c r="L59" s="13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49">
        <f>SUM(J44:J59)</f>
        <v>21</v>
      </c>
      <c r="K61" s="150"/>
      <c r="L61" s="15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62" t="s">
        <v>10</v>
      </c>
      <c r="E103" s="163"/>
      <c r="F103" s="163"/>
      <c r="G103" s="163"/>
      <c r="H103" s="163"/>
      <c r="I103" s="163"/>
      <c r="J103" s="164"/>
      <c r="K103" s="119"/>
      <c r="L103" s="119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0</v>
      </c>
      <c r="J104" s="96">
        <f>+I104/I110</f>
        <v>0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15</v>
      </c>
      <c r="J105" s="96">
        <f>I105/I110</f>
        <v>0.7142857142857143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66" t="s">
        <v>26</v>
      </c>
      <c r="F106" s="167"/>
      <c r="G106" s="167"/>
      <c r="H106" s="168"/>
      <c r="I106" s="99">
        <v>6</v>
      </c>
      <c r="J106" s="96">
        <f>+I106/I110</f>
        <v>0.2857142857142857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21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65"/>
      <c r="E113" s="165"/>
      <c r="F113" s="165"/>
      <c r="G113" s="165"/>
      <c r="H113" s="165"/>
      <c r="I113" s="165"/>
      <c r="J113" s="165"/>
      <c r="K113" s="119"/>
      <c r="L113" s="119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46" t="s">
        <v>12</v>
      </c>
      <c r="F140" s="147"/>
      <c r="G140" s="147"/>
      <c r="H140" s="147"/>
      <c r="I140" s="147"/>
      <c r="J140" s="148"/>
      <c r="K140" s="119"/>
      <c r="L140" s="119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40" t="s">
        <v>13</v>
      </c>
      <c r="F141" s="141"/>
      <c r="G141" s="141"/>
      <c r="H141" s="141"/>
      <c r="I141" s="142"/>
      <c r="J141" s="20">
        <v>75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87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3" t="s">
        <v>14</v>
      </c>
      <c r="F147" s="144"/>
      <c r="G147" s="144"/>
      <c r="H147" s="144"/>
      <c r="I147" s="144"/>
      <c r="J147" s="14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40" t="s">
        <v>15</v>
      </c>
      <c r="F148" s="141"/>
      <c r="G148" s="141"/>
      <c r="H148" s="141"/>
      <c r="I148" s="14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43" t="s">
        <v>16</v>
      </c>
      <c r="F153" s="144"/>
      <c r="G153" s="144"/>
      <c r="H153" s="144"/>
      <c r="I153" s="144"/>
      <c r="J153" s="14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40" t="s">
        <v>16</v>
      </c>
      <c r="F154" s="141"/>
      <c r="G154" s="141"/>
      <c r="H154" s="141"/>
      <c r="I154" s="14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46" t="s">
        <v>17</v>
      </c>
      <c r="E160" s="147"/>
      <c r="F160" s="147"/>
      <c r="G160" s="147"/>
      <c r="H160" s="147"/>
      <c r="I160" s="147"/>
      <c r="J160" s="148"/>
      <c r="K160" s="119"/>
      <c r="L160" s="119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7" t="str">
        <f>+'[1]ACUM-MAYO'!A162</f>
        <v>ORDINARIA</v>
      </c>
      <c r="F161" s="138"/>
      <c r="G161" s="138"/>
      <c r="H161" s="139"/>
      <c r="I161" s="52">
        <v>20</v>
      </c>
      <c r="J161" s="25">
        <f>I161/I166</f>
        <v>0.95238095238095233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7" t="str">
        <f>+'[1]ACUM-MAYO'!A163</f>
        <v>FUNDAMENTAL</v>
      </c>
      <c r="F162" s="138"/>
      <c r="G162" s="138"/>
      <c r="H162" s="139"/>
      <c r="I162" s="52">
        <v>1</v>
      </c>
      <c r="J162" s="26">
        <f>I162/I166</f>
        <v>4.7619047619047616E-2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0">
        <v>4</v>
      </c>
      <c r="E163" s="137" t="str">
        <f>+'[1]ACUM-MAYO'!A165</f>
        <v>RESERVADA</v>
      </c>
      <c r="F163" s="138"/>
      <c r="G163" s="138"/>
      <c r="H163" s="13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7" t="s">
        <v>25</v>
      </c>
      <c r="F164" s="138"/>
      <c r="G164" s="138"/>
      <c r="H164" s="13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21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46" t="s">
        <v>18</v>
      </c>
      <c r="E189" s="147"/>
      <c r="F189" s="147"/>
      <c r="G189" s="147"/>
      <c r="H189" s="147"/>
      <c r="I189" s="147"/>
      <c r="J189" s="148"/>
      <c r="K189" s="119"/>
      <c r="L189" s="119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7" t="str">
        <f>+'[1]ACUM-MAYO'!A173</f>
        <v>ECONOMICA ADMINISTRATIVA</v>
      </c>
      <c r="F190" s="138"/>
      <c r="G190" s="138"/>
      <c r="H190" s="139"/>
      <c r="I190" s="52">
        <v>21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7" t="str">
        <f>+'[1]ACUM-MAYO'!A174</f>
        <v>TRAMITE</v>
      </c>
      <c r="F191" s="138"/>
      <c r="G191" s="138"/>
      <c r="H191" s="13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7" t="str">
        <f>+'[1]ACUM-MAYO'!A175</f>
        <v>SERV. PUB.</v>
      </c>
      <c r="F192" s="138"/>
      <c r="G192" s="138"/>
      <c r="H192" s="13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7" t="str">
        <f>+'[1]ACUM-MAYO'!A176</f>
        <v>LEGAL</v>
      </c>
      <c r="F193" s="138"/>
      <c r="G193" s="138"/>
      <c r="H193" s="13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21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46" t="s">
        <v>19</v>
      </c>
      <c r="E218" s="147"/>
      <c r="F218" s="147"/>
      <c r="G218" s="147"/>
      <c r="H218" s="147"/>
      <c r="I218" s="147"/>
      <c r="J218" s="148"/>
      <c r="K218" s="119"/>
      <c r="L218" s="119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19</v>
      </c>
      <c r="J219" s="34">
        <f>I219/I224</f>
        <v>0.90476190476190477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1</v>
      </c>
      <c r="J220" s="34">
        <f>I220/I224</f>
        <v>4.7619047619047616E-2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21"/>
      <c r="H222" s="122"/>
      <c r="I222" s="52">
        <v>1</v>
      </c>
      <c r="J222" s="34">
        <f>I222/I224</f>
        <v>4.7619047619047616E-2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21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43" t="s">
        <v>28</v>
      </c>
      <c r="E247" s="169"/>
      <c r="F247" s="169"/>
      <c r="G247" s="14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29" t="s">
        <v>29</v>
      </c>
      <c r="F248" s="13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29" t="s">
        <v>30</v>
      </c>
      <c r="F249" s="13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29" t="s">
        <v>31</v>
      </c>
      <c r="F250" s="13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29" t="s">
        <v>32</v>
      </c>
      <c r="F251" s="130"/>
      <c r="G251" s="63">
        <v>21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29" t="s">
        <v>33</v>
      </c>
      <c r="F252" s="13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73" t="s">
        <v>34</v>
      </c>
      <c r="F253" s="17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75" t="s">
        <v>35</v>
      </c>
      <c r="F254" s="17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72"/>
      <c r="F255" s="17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70" t="s">
        <v>4</v>
      </c>
      <c r="F306" s="171"/>
      <c r="G306" s="64">
        <f>SUM(G248:G254)</f>
        <v>21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60" t="s">
        <v>20</v>
      </c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53:F253"/>
    <mergeCell ref="E254:F254"/>
    <mergeCell ref="E255:F255"/>
    <mergeCell ref="E306:F306"/>
    <mergeCell ref="B308:O308"/>
    <mergeCell ref="E252:F252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164:H164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06:H106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80" zoomScaleNormal="80" workbookViewId="0">
      <selection activeCell="G260" sqref="G260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52" t="s">
        <v>27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3"/>
      <c r="Q13" s="1"/>
    </row>
    <row r="14" spans="1:17" ht="43.5" customHeight="1" thickBot="1" x14ac:dyDescent="0.85">
      <c r="A14" s="1"/>
      <c r="B14" s="154" t="s">
        <v>43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7" t="s">
        <v>0</v>
      </c>
      <c r="D20" s="158"/>
      <c r="E20" s="158"/>
      <c r="F20" s="159"/>
      <c r="G20" s="67"/>
      <c r="H20" s="157" t="s">
        <v>1</v>
      </c>
      <c r="I20" s="158"/>
      <c r="J20" s="158"/>
      <c r="K20" s="158"/>
      <c r="L20" s="15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56</v>
      </c>
      <c r="D22" s="128">
        <v>16</v>
      </c>
      <c r="E22" s="128">
        <v>0</v>
      </c>
      <c r="F22" s="74">
        <f>SUM(C22:E22)</f>
        <v>72</v>
      </c>
      <c r="G22" s="75"/>
      <c r="H22" s="72">
        <v>27</v>
      </c>
      <c r="I22" s="72">
        <v>45</v>
      </c>
      <c r="J22" s="72">
        <v>0</v>
      </c>
      <c r="K22" s="72">
        <v>0</v>
      </c>
      <c r="L22" s="74">
        <f>SUM(H22:K22)</f>
        <v>72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0.77777777777777779</v>
      </c>
      <c r="D23" s="77">
        <f>+D22/F22</f>
        <v>0.22222222222222221</v>
      </c>
      <c r="E23" s="78">
        <f>+E22/F22</f>
        <v>0</v>
      </c>
      <c r="F23" s="79">
        <f>SUM(C23:E23)</f>
        <v>1</v>
      </c>
      <c r="G23" s="75"/>
      <c r="H23" s="76">
        <f>+H22/L22</f>
        <v>0.375</v>
      </c>
      <c r="I23" s="76">
        <f>+I22/L22</f>
        <v>0.625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6" t="s">
        <v>9</v>
      </c>
      <c r="E43" s="156"/>
      <c r="F43" s="156"/>
      <c r="G43" s="156"/>
      <c r="H43" s="156"/>
      <c r="I43" s="156"/>
      <c r="J43" s="156"/>
      <c r="K43" s="156"/>
      <c r="L43" s="156"/>
      <c r="M43" s="15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+'[2]ACUM-MAYO'!A61</f>
        <v>SE TIENE POR NO PRESENTADA ( NO CUMPLIÓ PREVENCIÓN)</v>
      </c>
      <c r="F44" s="82"/>
      <c r="G44" s="82"/>
      <c r="H44" s="82"/>
      <c r="I44" s="83"/>
      <c r="J44" s="131">
        <v>0</v>
      </c>
      <c r="K44" s="132"/>
      <c r="L44" s="13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+'[2]ACUM-MAYO'!A62</f>
        <v>NO CUMPLIO CON LOS EXTREMOS DEL ARTÍCULO 79 (REQUISITOS)</v>
      </c>
      <c r="F45" s="86"/>
      <c r="G45" s="86"/>
      <c r="H45" s="86"/>
      <c r="I45" s="87"/>
      <c r="J45" s="134">
        <v>0</v>
      </c>
      <c r="K45" s="135"/>
      <c r="L45" s="13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+'[2]ACUM-MAYO'!A63</f>
        <v xml:space="preserve">INCOMPETENCIA </v>
      </c>
      <c r="F46" s="86"/>
      <c r="G46" s="86"/>
      <c r="H46" s="86"/>
      <c r="I46" s="87"/>
      <c r="J46" s="134">
        <v>0</v>
      </c>
      <c r="K46" s="135"/>
      <c r="L46" s="13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+'[2]ACUM-MAYO'!A64</f>
        <v>NEGATIVA POR INEXISTENCIA</v>
      </c>
      <c r="F47" s="86"/>
      <c r="G47" s="86"/>
      <c r="H47" s="86"/>
      <c r="I47" s="87"/>
      <c r="J47" s="134">
        <v>0</v>
      </c>
      <c r="K47" s="135"/>
      <c r="L47" s="13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+'[2]ACUM-MAYO'!A65</f>
        <v>NEGATIVA CONFIDENCIAL E INEXISTENTE</v>
      </c>
      <c r="F48" s="86"/>
      <c r="G48" s="86"/>
      <c r="H48" s="86"/>
      <c r="I48" s="87"/>
      <c r="J48" s="134">
        <v>0</v>
      </c>
      <c r="K48" s="135"/>
      <c r="L48" s="13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+'[2]ACUM-MAYO'!A66</f>
        <v>AFIRMATIVO</v>
      </c>
      <c r="F49" s="86"/>
      <c r="G49" s="86"/>
      <c r="H49" s="86"/>
      <c r="I49" s="87"/>
      <c r="J49" s="134">
        <v>72</v>
      </c>
      <c r="K49" s="135"/>
      <c r="L49" s="136"/>
      <c r="M49" s="76">
        <f>+$J49/J61</f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+'[2]ACUM-MAYO'!A67</f>
        <v xml:space="preserve">AFIRMATIVO PARCIAL POR CONFIDENCIALIDAD </v>
      </c>
      <c r="F50" s="86"/>
      <c r="G50" s="86"/>
      <c r="H50" s="86"/>
      <c r="I50" s="87"/>
      <c r="J50" s="134">
        <v>0</v>
      </c>
      <c r="K50" s="135"/>
      <c r="L50" s="13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+'[2]ACUM-MAYO'!A68</f>
        <v>NEGATIVA POR CONFIDENCIALIDAD Y RESERVADA</v>
      </c>
      <c r="F51" s="88"/>
      <c r="G51" s="89"/>
      <c r="H51" s="89"/>
      <c r="I51" s="90"/>
      <c r="J51" s="134">
        <v>0</v>
      </c>
      <c r="K51" s="135"/>
      <c r="L51" s="13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+'[2]ACUM-MAYO'!A69</f>
        <v>AFIRMATIVO PARCIAL POR CONFIDENCIALIDAD E INEXISTENCIA</v>
      </c>
      <c r="F52" s="91"/>
      <c r="G52" s="89"/>
      <c r="H52" s="89"/>
      <c r="I52" s="90"/>
      <c r="J52" s="134">
        <v>0</v>
      </c>
      <c r="K52" s="135"/>
      <c r="L52" s="13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+'[2]ACUM-MAYO'!A70</f>
        <v>AFIRMATIVO PARCIAL POR CONFIDENCIALIDAD, RESERVA E INEXISTENCIA</v>
      </c>
      <c r="F53" s="88"/>
      <c r="G53" s="89"/>
      <c r="H53" s="89"/>
      <c r="I53" s="90"/>
      <c r="J53" s="134">
        <v>0</v>
      </c>
      <c r="K53" s="135"/>
      <c r="L53" s="13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+'[2]ACUM-MAYO'!A71</f>
        <v>AFIRMATIVO PARCIAL POR INEXISTENCIA</v>
      </c>
      <c r="F54" s="88"/>
      <c r="G54" s="89"/>
      <c r="H54" s="89"/>
      <c r="I54" s="90"/>
      <c r="J54" s="134">
        <v>0</v>
      </c>
      <c r="K54" s="135"/>
      <c r="L54" s="13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+'[2]ACUM-MAYO'!A72</f>
        <v>AFIRMATIVO PARCIAL POR RESERVA</v>
      </c>
      <c r="F55" s="86"/>
      <c r="G55" s="86"/>
      <c r="H55" s="86"/>
      <c r="I55" s="87"/>
      <c r="J55" s="134">
        <v>0</v>
      </c>
      <c r="K55" s="135"/>
      <c r="L55" s="13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+'[2]ACUM-MAYO'!A73</f>
        <v>AFIRMATIVO PARCIAL POR RESERVA Y CONFIDENCIALIDAD</v>
      </c>
      <c r="F56" s="86"/>
      <c r="G56" s="86"/>
      <c r="H56" s="86"/>
      <c r="I56" s="87"/>
      <c r="J56" s="134">
        <v>0</v>
      </c>
      <c r="K56" s="135"/>
      <c r="L56" s="13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+'[2]ACUM-MAYO'!A74</f>
        <v>AFIRMATIVO PARCIAL POR RESERVA E INEXISTENCIA</v>
      </c>
      <c r="F57" s="86"/>
      <c r="G57" s="86"/>
      <c r="H57" s="86"/>
      <c r="I57" s="87"/>
      <c r="J57" s="134">
        <v>0</v>
      </c>
      <c r="K57" s="135"/>
      <c r="L57" s="13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+'[2]ACUM-MAYO'!A75</f>
        <v>NEGATIVA  POR RESERVA</v>
      </c>
      <c r="F58" s="86"/>
      <c r="G58" s="86"/>
      <c r="H58" s="86"/>
      <c r="I58" s="87"/>
      <c r="J58" s="134">
        <v>0</v>
      </c>
      <c r="K58" s="135"/>
      <c r="L58" s="13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+'[2]ACUM-MAYO'!A76</f>
        <v>PREVENCIÓN ENTRAMITE</v>
      </c>
      <c r="F59" s="86"/>
      <c r="G59" s="86"/>
      <c r="H59" s="86"/>
      <c r="I59" s="87"/>
      <c r="J59" s="134">
        <v>0</v>
      </c>
      <c r="K59" s="135"/>
      <c r="L59" s="13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49">
        <f>SUM(J44:J59)</f>
        <v>72</v>
      </c>
      <c r="K61" s="150"/>
      <c r="L61" s="15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62" t="s">
        <v>10</v>
      </c>
      <c r="E103" s="163"/>
      <c r="F103" s="163"/>
      <c r="G103" s="163"/>
      <c r="H103" s="163"/>
      <c r="I103" s="163"/>
      <c r="J103" s="164"/>
      <c r="K103" s="124"/>
      <c r="L103" s="124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7</v>
      </c>
      <c r="J104" s="96">
        <f>+I104/I110</f>
        <v>9.7222222222222224E-2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60</v>
      </c>
      <c r="J105" s="96">
        <f>I105/I110</f>
        <v>0.83333333333333337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66" t="s">
        <v>26</v>
      </c>
      <c r="F106" s="167"/>
      <c r="G106" s="167"/>
      <c r="H106" s="168"/>
      <c r="I106" s="99">
        <v>5</v>
      </c>
      <c r="J106" s="96">
        <f>+I106/I110</f>
        <v>6.9444444444444448E-2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72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65"/>
      <c r="E113" s="165"/>
      <c r="F113" s="165"/>
      <c r="G113" s="165"/>
      <c r="H113" s="165"/>
      <c r="I113" s="165"/>
      <c r="J113" s="165"/>
      <c r="K113" s="124"/>
      <c r="L113" s="124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46" t="s">
        <v>12</v>
      </c>
      <c r="F140" s="147"/>
      <c r="G140" s="147"/>
      <c r="H140" s="147"/>
      <c r="I140" s="147"/>
      <c r="J140" s="148"/>
      <c r="K140" s="124"/>
      <c r="L140" s="124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40" t="s">
        <v>13</v>
      </c>
      <c r="F141" s="141"/>
      <c r="G141" s="141"/>
      <c r="H141" s="141"/>
      <c r="I141" s="142"/>
      <c r="J141" s="20">
        <v>95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95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43" t="s">
        <v>14</v>
      </c>
      <c r="F147" s="144"/>
      <c r="G147" s="144"/>
      <c r="H147" s="144"/>
      <c r="I147" s="144"/>
      <c r="J147" s="14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40" t="s">
        <v>15</v>
      </c>
      <c r="F148" s="141"/>
      <c r="G148" s="141"/>
      <c r="H148" s="141"/>
      <c r="I148" s="14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43" t="s">
        <v>16</v>
      </c>
      <c r="F153" s="144"/>
      <c r="G153" s="144"/>
      <c r="H153" s="144"/>
      <c r="I153" s="144"/>
      <c r="J153" s="14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40" t="s">
        <v>16</v>
      </c>
      <c r="F154" s="141"/>
      <c r="G154" s="141"/>
      <c r="H154" s="141"/>
      <c r="I154" s="14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46" t="s">
        <v>17</v>
      </c>
      <c r="E160" s="147"/>
      <c r="F160" s="147"/>
      <c r="G160" s="147"/>
      <c r="H160" s="147"/>
      <c r="I160" s="147"/>
      <c r="J160" s="148"/>
      <c r="K160" s="124"/>
      <c r="L160" s="124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7" t="str">
        <f>+'[2]ACUM-MAYO'!A162</f>
        <v>ORDINARIA</v>
      </c>
      <c r="F161" s="138"/>
      <c r="G161" s="138"/>
      <c r="H161" s="139"/>
      <c r="I161" s="52">
        <v>72</v>
      </c>
      <c r="J161" s="25">
        <f>I161/I166</f>
        <v>1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7" t="str">
        <f>+'[2]ACUM-MAYO'!A163</f>
        <v>FUNDAMENTAL</v>
      </c>
      <c r="F162" s="138"/>
      <c r="G162" s="138"/>
      <c r="H162" s="139"/>
      <c r="I162" s="52">
        <v>0</v>
      </c>
      <c r="J162" s="26">
        <f>I162/I166</f>
        <v>0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5">
        <v>4</v>
      </c>
      <c r="E163" s="137" t="str">
        <f>+'[2]ACUM-MAYO'!A165</f>
        <v>RESERVADA</v>
      </c>
      <c r="F163" s="138"/>
      <c r="G163" s="138"/>
      <c r="H163" s="13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7" t="s">
        <v>25</v>
      </c>
      <c r="F164" s="138"/>
      <c r="G164" s="138"/>
      <c r="H164" s="13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72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46" t="s">
        <v>18</v>
      </c>
      <c r="E189" s="147"/>
      <c r="F189" s="147"/>
      <c r="G189" s="147"/>
      <c r="H189" s="147"/>
      <c r="I189" s="147"/>
      <c r="J189" s="148"/>
      <c r="K189" s="124"/>
      <c r="L189" s="124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7" t="str">
        <f>+'[2]ACUM-MAYO'!A173</f>
        <v>ECONOMICA ADMINISTRATIVA</v>
      </c>
      <c r="F190" s="138"/>
      <c r="G190" s="138"/>
      <c r="H190" s="139"/>
      <c r="I190" s="52">
        <v>72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7" t="str">
        <f>+'[2]ACUM-MAYO'!A174</f>
        <v>TRAMITE</v>
      </c>
      <c r="F191" s="138"/>
      <c r="G191" s="138"/>
      <c r="H191" s="13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7" t="str">
        <f>+'[2]ACUM-MAYO'!A175</f>
        <v>SERV. PUB.</v>
      </c>
      <c r="F192" s="138"/>
      <c r="G192" s="138"/>
      <c r="H192" s="13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7" t="str">
        <f>+'[2]ACUM-MAYO'!A176</f>
        <v>LEGAL</v>
      </c>
      <c r="F193" s="138"/>
      <c r="G193" s="138"/>
      <c r="H193" s="13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72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46" t="s">
        <v>19</v>
      </c>
      <c r="E218" s="147"/>
      <c r="F218" s="147"/>
      <c r="G218" s="147"/>
      <c r="H218" s="147"/>
      <c r="I218" s="147"/>
      <c r="J218" s="148"/>
      <c r="K218" s="124"/>
      <c r="L218" s="124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+'[2]ACUM-MAYO'!A186</f>
        <v>INFOMEX</v>
      </c>
      <c r="F219" s="40"/>
      <c r="G219" s="40"/>
      <c r="H219" s="41"/>
      <c r="I219" s="52">
        <v>72</v>
      </c>
      <c r="J219" s="34">
        <f>I219/I224</f>
        <v>1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+'[2]ACUM-MAYO'!A187</f>
        <v>CORREO ELECTRONICO</v>
      </c>
      <c r="F220" s="40"/>
      <c r="G220" s="40"/>
      <c r="H220" s="41"/>
      <c r="I220" s="52">
        <v>0</v>
      </c>
      <c r="J220" s="34">
        <f>I220/I224</f>
        <v>0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+'[2]ACUM-MAYO'!A188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+'[2]ACUM-MAYO'!A189</f>
        <v>LISTAS</v>
      </c>
      <c r="F222" s="40"/>
      <c r="G222" s="126"/>
      <c r="H222" s="127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72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43" t="s">
        <v>28</v>
      </c>
      <c r="E247" s="169"/>
      <c r="F247" s="169"/>
      <c r="G247" s="14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29" t="s">
        <v>29</v>
      </c>
      <c r="F248" s="13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29" t="s">
        <v>30</v>
      </c>
      <c r="F249" s="13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29" t="s">
        <v>31</v>
      </c>
      <c r="F250" s="13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29" t="s">
        <v>32</v>
      </c>
      <c r="F251" s="130"/>
      <c r="G251" s="63">
        <v>72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29" t="s">
        <v>33</v>
      </c>
      <c r="F252" s="13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73" t="s">
        <v>34</v>
      </c>
      <c r="F253" s="17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75" t="s">
        <v>35</v>
      </c>
      <c r="F254" s="17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thickBot="1" x14ac:dyDescent="0.3">
      <c r="A255" s="1"/>
      <c r="C255" s="46"/>
      <c r="D255" s="5"/>
      <c r="E255" s="170" t="s">
        <v>4</v>
      </c>
      <c r="F255" s="171"/>
      <c r="G255" s="64">
        <f>SUM(G248:G254)</f>
        <v>72</v>
      </c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x14ac:dyDescent="0.25">
      <c r="A305" s="1"/>
      <c r="L305" s="1"/>
      <c r="M305" s="48"/>
    </row>
    <row r="306" spans="1:17" ht="15.75" customHeight="1" x14ac:dyDescent="0.25">
      <c r="A306" s="1"/>
      <c r="C306" s="46"/>
      <c r="D306" s="5"/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60" t="s">
        <v>20</v>
      </c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Estadísticas ENERO 2019</vt:lpstr>
      <vt:lpstr>Estadísticas FEBRERO 2019</vt:lpstr>
      <vt:lpstr>Estadísticas MARZO 2019</vt:lpstr>
      <vt:lpstr>Estadísticas ABRIL 2019</vt:lpstr>
      <vt:lpstr>Estadísticas MAYO 2019</vt:lpstr>
      <vt:lpstr>'Estadísticas ABRIL 2019'!Área_de_impresión</vt:lpstr>
      <vt:lpstr>'Estadísticas ENERO 2019'!Área_de_impresión</vt:lpstr>
      <vt:lpstr>'Estadísticas FEBRERO 2019'!Área_de_impresión</vt:lpstr>
      <vt:lpstr>'Estadísticas MARZO 2019'!Área_de_impresión</vt:lpstr>
      <vt:lpstr>'Estadísticas MAYO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2018-05-11T19:23:10Z</cp:lastPrinted>
  <dcterms:created xsi:type="dcterms:W3CDTF">2016-07-14T16:59:51Z</dcterms:created>
  <dcterms:modified xsi:type="dcterms:W3CDTF">2019-06-27T16:00:09Z</dcterms:modified>
</cp:coreProperties>
</file>