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60" windowWidth="19815" windowHeight="7650"/>
  </bookViews>
  <sheets>
    <sheet name="Estadísticas Mayo 2019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216" i="1" l="1"/>
  <c r="J213" i="1" s="1"/>
  <c r="G300" i="1"/>
  <c r="E214" i="1"/>
  <c r="E213" i="1"/>
  <c r="E212" i="1"/>
  <c r="E211" i="1"/>
  <c r="I189" i="1"/>
  <c r="J186" i="1" s="1"/>
  <c r="J187" i="1"/>
  <c r="E187" i="1"/>
  <c r="E186" i="1"/>
  <c r="J185" i="1"/>
  <c r="E185" i="1"/>
  <c r="E184" i="1"/>
  <c r="I160" i="1"/>
  <c r="J157" i="1" s="1"/>
  <c r="J158" i="1"/>
  <c r="E157" i="1"/>
  <c r="E156" i="1"/>
  <c r="E155" i="1"/>
  <c r="J149" i="1"/>
  <c r="J144" i="1"/>
  <c r="J139" i="1"/>
  <c r="J134" i="1"/>
  <c r="I102" i="1"/>
  <c r="J100" i="1" s="1"/>
  <c r="J61" i="1"/>
  <c r="M58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J23" i="1"/>
  <c r="L22" i="1"/>
  <c r="K23" i="1" s="1"/>
  <c r="F22" i="1"/>
  <c r="E23" i="1" s="1"/>
  <c r="J184" i="1" l="1"/>
  <c r="J189" i="1" s="1"/>
  <c r="J156" i="1"/>
  <c r="J97" i="1"/>
  <c r="J99" i="1"/>
  <c r="H23" i="1"/>
  <c r="I23" i="1"/>
  <c r="C23" i="1"/>
  <c r="D23" i="1"/>
  <c r="M60" i="1"/>
  <c r="J98" i="1"/>
  <c r="M47" i="1"/>
  <c r="M51" i="1"/>
  <c r="M55" i="1"/>
  <c r="M44" i="1"/>
  <c r="M48" i="1"/>
  <c r="M52" i="1"/>
  <c r="M56" i="1"/>
  <c r="M59" i="1"/>
  <c r="J214" i="1"/>
  <c r="J96" i="1"/>
  <c r="J155" i="1"/>
  <c r="M45" i="1"/>
  <c r="M49" i="1"/>
  <c r="M53" i="1"/>
  <c r="M57" i="1"/>
  <c r="J211" i="1"/>
  <c r="J216" i="1" s="1"/>
  <c r="J215" i="1"/>
  <c r="M46" i="1"/>
  <c r="M50" i="1"/>
  <c r="M54" i="1"/>
  <c r="J212" i="1"/>
  <c r="J160" i="1" l="1"/>
  <c r="L23" i="1"/>
  <c r="M61" i="1"/>
  <c r="J102" i="1"/>
  <c r="F23" i="1"/>
</calcChain>
</file>

<file path=xl/sharedStrings.xml><?xml version="1.0" encoding="utf-8"?>
<sst xmlns="http://schemas.openxmlformats.org/spreadsheetml/2006/main" count="128" uniqueCount="98">
  <si>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</si>
  <si>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</si>
  <si>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</si>
  <si>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</si>
  <si>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</si>
  <si>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</si>
  <si>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</si>
  <si>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</si>
  <si>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</si>
  <si>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</si>
  <si>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</si>
  <si>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</si>
  <si>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</si>
  <si>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</si>
  <si>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</si>
  <si>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</si>
  <si>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</si>
  <si>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</si>
  <si>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</si>
  <si>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</si>
  <si>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</si>
  <si>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</si>
  <si>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</si>
  <si>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</si>
  <si>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</si>
  <si>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</si>
  <si>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</si>
  <si>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</si>
  <si>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</si>
  <si>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</si>
  <si>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</si>
  <si>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</si>
  <si>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</si>
  <si>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</si>
  <si>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</si>
  <si>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</si>
  <si>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</si>
  <si>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</si>
  <si>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</si>
  <si>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</si>
  <si>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</si>
  <si>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</si>
  <si>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</si>
  <si>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</si>
  <si>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</si>
  <si>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</si>
  <si>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</si>
  <si>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</si>
  <si>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</si>
  <si>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</si>
  <si>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</si>
  <si>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</si>
  <si>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</si>
  <si>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</si>
  <si>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</si>
  <si>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</si>
  <si>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</si>
  <si>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</si>
  <si>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</si>
  <si>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</si>
  <si>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</si>
  <si>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</si>
  <si>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</si>
  <si>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</si>
  <si>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</si>
  <si>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</si>
  <si>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</si>
  <si>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</si>
  <si>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</si>
  <si>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</si>
  <si>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</si>
  <si>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</si>
  <si>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</si>
  <si>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</si>
  <si>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</si>
  <si>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</si>
  <si>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</si>
  <si>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</si>
  <si>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</si>
  <si>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</si>
  <si>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</si>
  <si>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</si>
  <si>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</si>
  <si>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</si>
  <si>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</si>
  <si>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</si>
  <si>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</si>
  <si>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</si>
  <si>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</si>
  <si>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</si>
  <si>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</si>
  <si>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</si>
  <si>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</si>
  <si>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</si>
  <si>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</si>
  <si>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</si>
  <si>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MAYO 2019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</si>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</sst>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958912"/>
        <c:axId val="93960448"/>
        <c:axId val="0"/>
      </c:bar3DChart>
      <c:catAx>
        <c:axId val="9395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93960448"/>
        <c:crosses val="autoZero"/>
        <c:auto val="1"/>
        <c:lblAlgn val="ctr"/>
        <c:lblOffset val="100"/>
        <c:noMultiLvlLbl val="0"/>
      </c:catAx>
      <c:valAx>
        <c:axId val="93960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95891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2019'!$F$96:$F$100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2019'!$G$96:$G$100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2019'!$H$96:$H$100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2019'!$I$96:$I$100</c:f>
              <c:numCache>
                <c:formatCode>General</c:formatCode>
                <c:ptCount val="5"/>
                <c:pt idx="0">
                  <c:v>68</c:v>
                </c:pt>
                <c:pt idx="1">
                  <c:v>461</c:v>
                </c:pt>
                <c:pt idx="2">
                  <c:v>189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2019'!$J$96:$J$100</c:f>
              <c:numCache>
                <c:formatCode>0%</c:formatCode>
                <c:ptCount val="5"/>
                <c:pt idx="0">
                  <c:v>9.4444444444444442E-2</c:v>
                </c:pt>
                <c:pt idx="1">
                  <c:v>0.64027777777777772</c:v>
                </c:pt>
                <c:pt idx="2">
                  <c:v>0.26250000000000001</c:v>
                </c:pt>
                <c:pt idx="3">
                  <c:v>0</c:v>
                </c:pt>
                <c:pt idx="4">
                  <c:v>2.7777777777777779E-3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4365952"/>
        <c:axId val="96124928"/>
        <c:axId val="0"/>
      </c:bar3DChart>
      <c:catAx>
        <c:axId val="9436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124928"/>
        <c:crosses val="autoZero"/>
        <c:auto val="1"/>
        <c:lblAlgn val="ctr"/>
        <c:lblOffset val="100"/>
        <c:noMultiLvlLbl val="0"/>
      </c:catAx>
      <c:valAx>
        <c:axId val="9612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3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Mayo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Mayo 2019'!$F$155:$F$158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Mayo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Mayo 2019'!$H$155:$H$158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Mayo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Mayo 2019'!$G$155:$G$158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Mayo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Mayo 2019'!$I$155:$I$158</c:f>
              <c:numCache>
                <c:formatCode>General</c:formatCode>
                <c:ptCount val="4"/>
                <c:pt idx="0">
                  <c:v>457</c:v>
                </c:pt>
                <c:pt idx="1">
                  <c:v>50</c:v>
                </c:pt>
                <c:pt idx="2">
                  <c:v>10</c:v>
                </c:pt>
                <c:pt idx="3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Mayo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Mayo 2019'!$J$155:$J$158</c:f>
              <c:numCache>
                <c:formatCode>0%</c:formatCode>
                <c:ptCount val="4"/>
                <c:pt idx="0">
                  <c:v>0.63472222222222219</c:v>
                </c:pt>
                <c:pt idx="1">
                  <c:v>6.9444444444444448E-2</c:v>
                </c:pt>
                <c:pt idx="2">
                  <c:v>1.3888888888888888E-2</c:v>
                </c:pt>
                <c:pt idx="3">
                  <c:v>0.28194444444444444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6187136"/>
        <c:axId val="96188672"/>
        <c:axId val="0"/>
      </c:bar3DChart>
      <c:catAx>
        <c:axId val="961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188672"/>
        <c:crosses val="autoZero"/>
        <c:auto val="1"/>
        <c:lblAlgn val="ctr"/>
        <c:lblOffset val="100"/>
        <c:noMultiLvlLbl val="0"/>
      </c:catAx>
      <c:valAx>
        <c:axId val="9618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18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Mayo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Mayo 2019'!$F$211:$F$215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Mayo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Mayo 2019'!$G$211:$G$215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Mayo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Mayo 2019'!$H$211:$H$215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Mayo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Mayo 2019'!$I$211:$I$215</c:f>
              <c:numCache>
                <c:formatCode>General</c:formatCode>
                <c:ptCount val="5"/>
                <c:pt idx="0">
                  <c:v>559</c:v>
                </c:pt>
                <c:pt idx="1">
                  <c:v>108</c:v>
                </c:pt>
                <c:pt idx="2">
                  <c:v>14</c:v>
                </c:pt>
                <c:pt idx="3">
                  <c:v>38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Mayo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Mayo 2019'!$J$211:$J$215</c:f>
              <c:numCache>
                <c:formatCode>0%</c:formatCode>
                <c:ptCount val="5"/>
                <c:pt idx="0">
                  <c:v>0.77638888888888891</c:v>
                </c:pt>
                <c:pt idx="1">
                  <c:v>0.15</c:v>
                </c:pt>
                <c:pt idx="2">
                  <c:v>1.9444444444444445E-2</c:v>
                </c:pt>
                <c:pt idx="3">
                  <c:v>5.2777777777777778E-2</c:v>
                </c:pt>
                <c:pt idx="4">
                  <c:v>1.3888888888888889E-3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97301248"/>
        <c:axId val="97302784"/>
        <c:axId val="0"/>
      </c:bar3DChart>
      <c:catAx>
        <c:axId val="9730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302784"/>
        <c:crosses val="autoZero"/>
        <c:auto val="1"/>
        <c:lblAlgn val="ctr"/>
        <c:lblOffset val="100"/>
        <c:noMultiLvlLbl val="0"/>
      </c:catAx>
      <c:valAx>
        <c:axId val="973027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973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Mayo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2019'!$C$22:$E$22</c:f>
              <c:numCache>
                <c:formatCode>General</c:formatCode>
                <c:ptCount val="3"/>
                <c:pt idx="0">
                  <c:v>559</c:v>
                </c:pt>
                <c:pt idx="1">
                  <c:v>106</c:v>
                </c:pt>
                <c:pt idx="2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2019'!$C$23:$E$23</c:f>
              <c:numCache>
                <c:formatCode>0%</c:formatCode>
                <c:ptCount val="3"/>
                <c:pt idx="0">
                  <c:v>0.77638888888888891</c:v>
                </c:pt>
                <c:pt idx="1">
                  <c:v>0.14722222222222223</c:v>
                </c:pt>
                <c:pt idx="2">
                  <c:v>7.6388888888888895E-2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9629312"/>
        <c:axId val="99655680"/>
        <c:axId val="0"/>
      </c:bar3DChart>
      <c:catAx>
        <c:axId val="9962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55680"/>
        <c:crosses val="autoZero"/>
        <c:auto val="1"/>
        <c:lblAlgn val="ctr"/>
        <c:lblOffset val="100"/>
        <c:noMultiLvlLbl val="0"/>
      </c:catAx>
      <c:valAx>
        <c:axId val="9965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2931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Mayo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Mayo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2019'!$H$22:$K$22</c:f>
              <c:numCache>
                <c:formatCode>General</c:formatCode>
                <c:ptCount val="4"/>
                <c:pt idx="0">
                  <c:v>369</c:v>
                </c:pt>
                <c:pt idx="1">
                  <c:v>256</c:v>
                </c:pt>
                <c:pt idx="2">
                  <c:v>21</c:v>
                </c:pt>
                <c:pt idx="3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2019'!$H$23:$K$23</c:f>
              <c:numCache>
                <c:formatCode>0%</c:formatCode>
                <c:ptCount val="4"/>
                <c:pt idx="0">
                  <c:v>0.51249999999999996</c:v>
                </c:pt>
                <c:pt idx="1">
                  <c:v>0.35555555555555557</c:v>
                </c:pt>
                <c:pt idx="2">
                  <c:v>2.9166666666666667E-2</c:v>
                </c:pt>
                <c:pt idx="3">
                  <c:v>0.10277777777777777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5202816"/>
        <c:axId val="105204352"/>
        <c:axId val="0"/>
      </c:bar3DChart>
      <c:catAx>
        <c:axId val="10520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204352"/>
        <c:crosses val="autoZero"/>
        <c:auto val="1"/>
        <c:lblAlgn val="ctr"/>
        <c:lblOffset val="100"/>
        <c:noMultiLvlLbl val="0"/>
      </c:catAx>
      <c:valAx>
        <c:axId val="1052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20281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Mayo 2019'!$F$184:$F$187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Mayo 2019'!$G$184:$G$187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Mayo 2019'!$H$184:$H$187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Mayo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Mayo 2019'!$I$184:$I$187</c:f>
              <c:numCache>
                <c:formatCode>General</c:formatCode>
                <c:ptCount val="4"/>
                <c:pt idx="0">
                  <c:v>468</c:v>
                </c:pt>
                <c:pt idx="1">
                  <c:v>239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Mayo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Mayo 2019'!$J$184:$J$187</c:f>
              <c:numCache>
                <c:formatCode>0%</c:formatCode>
                <c:ptCount val="4"/>
                <c:pt idx="0">
                  <c:v>0.65</c:v>
                </c:pt>
                <c:pt idx="1">
                  <c:v>0.33194444444444443</c:v>
                </c:pt>
                <c:pt idx="2">
                  <c:v>8.3333333333333332E-3</c:v>
                </c:pt>
                <c:pt idx="3">
                  <c:v>9.7222222222222224E-3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6841472"/>
        <c:axId val="26843008"/>
        <c:axId val="0"/>
      </c:bar3DChart>
      <c:catAx>
        <c:axId val="2684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843008"/>
        <c:crosses val="autoZero"/>
        <c:auto val="1"/>
        <c:lblAlgn val="ctr"/>
        <c:lblOffset val="100"/>
        <c:noMultiLvlLbl val="0"/>
      </c:catAx>
      <c:valAx>
        <c:axId val="26843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684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Mayo 2019'!$F$238:$F$299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Mayo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Mayo 2019'!$G$238:$G$299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7</c:v>
                </c:pt>
                <c:pt idx="8">
                  <c:v>88</c:v>
                </c:pt>
                <c:pt idx="9">
                  <c:v>8</c:v>
                </c:pt>
                <c:pt idx="10">
                  <c:v>64</c:v>
                </c:pt>
                <c:pt idx="11">
                  <c:v>2</c:v>
                </c:pt>
                <c:pt idx="12">
                  <c:v>17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13</c:v>
                </c:pt>
                <c:pt idx="17">
                  <c:v>16</c:v>
                </c:pt>
                <c:pt idx="18">
                  <c:v>8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10</c:v>
                </c:pt>
                <c:pt idx="24">
                  <c:v>67</c:v>
                </c:pt>
                <c:pt idx="25">
                  <c:v>15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113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128</c:v>
                </c:pt>
                <c:pt idx="39">
                  <c:v>166</c:v>
                </c:pt>
                <c:pt idx="40">
                  <c:v>165</c:v>
                </c:pt>
                <c:pt idx="41">
                  <c:v>47</c:v>
                </c:pt>
                <c:pt idx="42">
                  <c:v>2</c:v>
                </c:pt>
                <c:pt idx="43">
                  <c:v>24</c:v>
                </c:pt>
                <c:pt idx="44">
                  <c:v>0</c:v>
                </c:pt>
                <c:pt idx="45">
                  <c:v>0</c:v>
                </c:pt>
                <c:pt idx="46">
                  <c:v>42</c:v>
                </c:pt>
                <c:pt idx="47">
                  <c:v>10</c:v>
                </c:pt>
                <c:pt idx="48">
                  <c:v>46</c:v>
                </c:pt>
                <c:pt idx="49">
                  <c:v>2</c:v>
                </c:pt>
                <c:pt idx="50">
                  <c:v>4</c:v>
                </c:pt>
                <c:pt idx="51">
                  <c:v>6</c:v>
                </c:pt>
                <c:pt idx="52">
                  <c:v>13</c:v>
                </c:pt>
                <c:pt idx="53">
                  <c:v>0</c:v>
                </c:pt>
                <c:pt idx="54">
                  <c:v>2</c:v>
                </c:pt>
                <c:pt idx="55">
                  <c:v>0</c:v>
                </c:pt>
                <c:pt idx="56">
                  <c:v>3</c:v>
                </c:pt>
                <c:pt idx="57">
                  <c:v>36</c:v>
                </c:pt>
                <c:pt idx="58">
                  <c:v>118</c:v>
                </c:pt>
                <c:pt idx="59">
                  <c:v>27</c:v>
                </c:pt>
                <c:pt idx="60">
                  <c:v>4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9174784"/>
        <c:axId val="89176320"/>
        <c:axId val="0"/>
      </c:bar3DChart>
      <c:catAx>
        <c:axId val="891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9176320"/>
        <c:crosses val="autoZero"/>
        <c:auto val="1"/>
        <c:lblAlgn val="ctr"/>
        <c:lblOffset val="100"/>
        <c:noMultiLvlLbl val="0"/>
      </c:catAx>
      <c:valAx>
        <c:axId val="89176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917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Mayo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Mayo 2019'!$F$44:$F$60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Mayo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Mayo 2019'!$G$44:$G$60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Mayo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Mayo 2019'!$H$44:$H$60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Mayo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Mayo 2019'!$I$44:$I$60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Mayo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Mayo 2019'!$J$44:$J$60</c:f>
              <c:numCache>
                <c:formatCode>General</c:formatCode>
                <c:ptCount val="17"/>
                <c:pt idx="0">
                  <c:v>12</c:v>
                </c:pt>
                <c:pt idx="1">
                  <c:v>0</c:v>
                </c:pt>
                <c:pt idx="2">
                  <c:v>10</c:v>
                </c:pt>
                <c:pt idx="3">
                  <c:v>122</c:v>
                </c:pt>
                <c:pt idx="4">
                  <c:v>0</c:v>
                </c:pt>
                <c:pt idx="5">
                  <c:v>297</c:v>
                </c:pt>
                <c:pt idx="6">
                  <c:v>151</c:v>
                </c:pt>
                <c:pt idx="7">
                  <c:v>0</c:v>
                </c:pt>
                <c:pt idx="8">
                  <c:v>38</c:v>
                </c:pt>
                <c:pt idx="9">
                  <c:v>2</c:v>
                </c:pt>
                <c:pt idx="10">
                  <c:v>74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Mayo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Mayo 2019'!$K$44:$K$60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915968"/>
        <c:axId val="26917504"/>
        <c:axId val="0"/>
      </c:bar3DChart>
      <c:catAx>
        <c:axId val="269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6917504"/>
        <c:crosses val="autoZero"/>
        <c:auto val="1"/>
        <c:lblAlgn val="ctr"/>
        <c:lblOffset val="100"/>
        <c:noMultiLvlLbl val="0"/>
      </c:catAx>
      <c:valAx>
        <c:axId val="2691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691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zoomScale="80" zoomScaleNormal="80" workbookViewId="0">
      <selection activeCell="C20" sqref="C20:F20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08" t="s">
        <v>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"/>
      <c r="Q13" s="4"/>
    </row>
    <row r="14" spans="1:17" ht="43.5" customHeight="1" thickBot="1" x14ac:dyDescent="0.3">
      <c r="A14" s="4"/>
      <c r="B14" s="110" t="s">
        <v>96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62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 x14ac:dyDescent="0.3">
      <c r="A20" s="4"/>
      <c r="B20" s="5"/>
      <c r="C20" s="99" t="s">
        <v>1</v>
      </c>
      <c r="D20" s="100"/>
      <c r="E20" s="100"/>
      <c r="F20" s="101"/>
      <c r="G20" s="63"/>
      <c r="H20" s="99" t="s">
        <v>2</v>
      </c>
      <c r="I20" s="100"/>
      <c r="J20" s="100"/>
      <c r="K20" s="100"/>
      <c r="L20" s="101"/>
      <c r="M20" s="63"/>
      <c r="N20" s="63"/>
      <c r="O20" s="63"/>
      <c r="P20" s="5"/>
      <c r="Q20" s="4"/>
      <c r="R20" s="2"/>
    </row>
    <row r="21" spans="1:18" s="3" customFormat="1" ht="16.5" thickBot="1" x14ac:dyDescent="0.3">
      <c r="A21" s="12"/>
      <c r="B21" s="13"/>
      <c r="C21" s="64" t="s">
        <v>3</v>
      </c>
      <c r="D21" s="65" t="s">
        <v>4</v>
      </c>
      <c r="E21" s="66" t="s">
        <v>5</v>
      </c>
      <c r="F21" s="64" t="s">
        <v>6</v>
      </c>
      <c r="G21" s="13"/>
      <c r="H21" s="66" t="s">
        <v>7</v>
      </c>
      <c r="I21" s="66" t="s">
        <v>8</v>
      </c>
      <c r="J21" s="64" t="s">
        <v>9</v>
      </c>
      <c r="K21" s="66" t="s">
        <v>10</v>
      </c>
      <c r="L21" s="64" t="s">
        <v>6</v>
      </c>
      <c r="M21" s="13"/>
      <c r="N21" s="13"/>
      <c r="O21" s="13"/>
      <c r="P21" s="12"/>
      <c r="Q21" s="12"/>
    </row>
    <row r="22" spans="1:18" ht="16.5" thickBot="1" x14ac:dyDescent="0.3">
      <c r="A22" s="4"/>
      <c r="B22" s="5"/>
      <c r="C22" s="8">
        <v>559</v>
      </c>
      <c r="D22" s="14">
        <v>106</v>
      </c>
      <c r="E22" s="14">
        <v>55</v>
      </c>
      <c r="F22" s="8">
        <f>SUM(C22:E22)</f>
        <v>720</v>
      </c>
      <c r="G22" s="5"/>
      <c r="H22" s="8">
        <v>369</v>
      </c>
      <c r="I22" s="8">
        <v>256</v>
      </c>
      <c r="J22" s="8">
        <v>21</v>
      </c>
      <c r="K22" s="8">
        <v>74</v>
      </c>
      <c r="L22" s="8">
        <f>SUM(H22:K22)</f>
        <v>720</v>
      </c>
      <c r="M22" s="5"/>
      <c r="N22" s="5"/>
      <c r="O22" s="15"/>
      <c r="P22" s="4"/>
      <c r="Q22" s="4"/>
    </row>
    <row r="23" spans="1:18" ht="16.5" thickBot="1" x14ac:dyDescent="0.3">
      <c r="A23" s="4"/>
      <c r="B23" s="5"/>
      <c r="C23" s="16">
        <f>+C22/F22</f>
        <v>0.77638888888888891</v>
      </c>
      <c r="D23" s="17">
        <f>+D22/F22</f>
        <v>0.14722222222222223</v>
      </c>
      <c r="E23" s="18">
        <f>+E22/F22</f>
        <v>7.6388888888888895E-2</v>
      </c>
      <c r="F23" s="67">
        <f>SUM(C23:E23)</f>
        <v>1</v>
      </c>
      <c r="G23" s="5"/>
      <c r="H23" s="16">
        <f>+H22/L22</f>
        <v>0.51249999999999996</v>
      </c>
      <c r="I23" s="16">
        <f>+I22/L22</f>
        <v>0.35555555555555557</v>
      </c>
      <c r="J23" s="16">
        <f>J22/L22</f>
        <v>2.9166666666666667E-2</v>
      </c>
      <c r="K23" s="16">
        <f>+K22/L22</f>
        <v>0.10277777777777777</v>
      </c>
      <c r="L23" s="67">
        <f>SUM(H23:K23)</f>
        <v>1</v>
      </c>
      <c r="M23" s="5"/>
      <c r="N23" s="5"/>
      <c r="O23" s="15"/>
      <c r="P23" s="4"/>
      <c r="Q23" s="4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 x14ac:dyDescent="0.3">
      <c r="A43" s="4"/>
      <c r="B43" s="5"/>
      <c r="C43" s="5"/>
      <c r="D43" s="112" t="s">
        <v>11</v>
      </c>
      <c r="E43" s="112"/>
      <c r="F43" s="112"/>
      <c r="G43" s="112"/>
      <c r="H43" s="112"/>
      <c r="I43" s="112"/>
      <c r="J43" s="112"/>
      <c r="K43" s="112"/>
      <c r="L43" s="112"/>
      <c r="M43" s="112"/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90">
        <v>12</v>
      </c>
      <c r="K44" s="91"/>
      <c r="L44" s="92"/>
      <c r="M44" s="16">
        <f>+$J44/$J61</f>
        <v>1.6666666666666666E-2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90">
        <v>0</v>
      </c>
      <c r="K45" s="91"/>
      <c r="L45" s="92"/>
      <c r="M45" s="16">
        <f>+$J45/$J61</f>
        <v>0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90">
        <v>10</v>
      </c>
      <c r="K46" s="91"/>
      <c r="L46" s="92"/>
      <c r="M46" s="16">
        <f>+$J46/$J61</f>
        <v>1.3888888888888888E-2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90">
        <v>122</v>
      </c>
      <c r="K47" s="91"/>
      <c r="L47" s="92"/>
      <c r="M47" s="16">
        <f>+$J47/$J61</f>
        <v>0.16944444444444445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90">
        <v>0</v>
      </c>
      <c r="K48" s="91"/>
      <c r="L48" s="92"/>
      <c r="M48" s="16">
        <f>+$J48/$J61</f>
        <v>0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90">
        <v>297</v>
      </c>
      <c r="K49" s="91"/>
      <c r="L49" s="92"/>
      <c r="M49" s="16">
        <f>+$J49/J61</f>
        <v>0.41249999999999998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90">
        <v>151</v>
      </c>
      <c r="K50" s="91"/>
      <c r="L50" s="92"/>
      <c r="M50" s="16">
        <f>+$J50/J61</f>
        <v>0.20972222222222223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90">
        <v>0</v>
      </c>
      <c r="K51" s="91"/>
      <c r="L51" s="92"/>
      <c r="M51" s="16">
        <f>+$J51/J61</f>
        <v>0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90">
        <v>38</v>
      </c>
      <c r="K52" s="91"/>
      <c r="L52" s="92"/>
      <c r="M52" s="16">
        <f>+$J52/J61</f>
        <v>5.2777777777777778E-2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90">
        <v>2</v>
      </c>
      <c r="K53" s="91"/>
      <c r="L53" s="92"/>
      <c r="M53" s="16">
        <f>+J53/J61</f>
        <v>2.7777777777777779E-3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90">
        <v>74</v>
      </c>
      <c r="K54" s="91"/>
      <c r="L54" s="92"/>
      <c r="M54" s="16">
        <f>+$J54/J61</f>
        <v>0.10277777777777777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90">
        <v>4</v>
      </c>
      <c r="K55" s="91"/>
      <c r="L55" s="92"/>
      <c r="M55" s="16">
        <f>+$J55/J61</f>
        <v>5.5555555555555558E-3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90">
        <v>2</v>
      </c>
      <c r="K56" s="91"/>
      <c r="L56" s="92"/>
      <c r="M56" s="16">
        <f>+$J56/J61</f>
        <v>2.7777777777777779E-3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90">
        <v>0</v>
      </c>
      <c r="K57" s="91"/>
      <c r="L57" s="92"/>
      <c r="M57" s="16">
        <f>+$J57/J61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90">
        <v>7</v>
      </c>
      <c r="K58" s="91"/>
      <c r="L58" s="92"/>
      <c r="M58" s="16">
        <f>+$J58/J61</f>
        <v>9.7222222222222224E-3</v>
      </c>
      <c r="N58" s="5"/>
      <c r="O58" s="5"/>
      <c r="P58" s="5"/>
      <c r="Q58" s="4"/>
    </row>
    <row r="59" spans="1:17" ht="16.5" thickBot="1" x14ac:dyDescent="0.3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90">
        <v>0</v>
      </c>
      <c r="K59" s="91"/>
      <c r="L59" s="92"/>
      <c r="M59" s="16">
        <f>+$J59/J61</f>
        <v>0</v>
      </c>
      <c r="N59" s="5"/>
      <c r="O59" s="5"/>
      <c r="P59" s="5"/>
      <c r="Q59" s="4"/>
    </row>
    <row r="60" spans="1:17" s="6" customFormat="1" ht="16.5" thickBot="1" x14ac:dyDescent="0.3">
      <c r="A60" s="4"/>
      <c r="B60" s="5"/>
      <c r="C60" s="5"/>
      <c r="D60" s="79">
        <v>17</v>
      </c>
      <c r="E60" s="80" t="s">
        <v>93</v>
      </c>
      <c r="F60" s="27"/>
      <c r="G60" s="27"/>
      <c r="H60" s="27"/>
      <c r="I60" s="27"/>
      <c r="J60" s="93">
        <v>1</v>
      </c>
      <c r="K60" s="94"/>
      <c r="L60" s="95"/>
      <c r="M60" s="81">
        <f>+$J60/J61</f>
        <v>1.3888888888888889E-3</v>
      </c>
      <c r="N60" s="5"/>
      <c r="O60" s="5"/>
      <c r="P60" s="5"/>
      <c r="Q60" s="4"/>
    </row>
    <row r="61" spans="1:17" ht="16.5" thickBot="1" x14ac:dyDescent="0.3">
      <c r="A61" s="4"/>
      <c r="B61" s="5"/>
      <c r="C61" s="5"/>
      <c r="D61" s="5"/>
      <c r="E61" s="5"/>
      <c r="F61" s="5"/>
      <c r="G61" s="5"/>
      <c r="H61" s="5"/>
      <c r="I61" s="5"/>
      <c r="J61" s="131">
        <f>SUM(J44:J60)</f>
        <v>720</v>
      </c>
      <c r="K61" s="132"/>
      <c r="L61" s="133"/>
      <c r="M61" s="78">
        <f>SUM(M44:M60)</f>
        <v>1</v>
      </c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 x14ac:dyDescent="0.3">
      <c r="A95" s="4"/>
      <c r="B95" s="5"/>
      <c r="C95" s="5"/>
      <c r="D95" s="134" t="s">
        <v>12</v>
      </c>
      <c r="E95" s="135"/>
      <c r="F95" s="135"/>
      <c r="G95" s="135"/>
      <c r="H95" s="135"/>
      <c r="I95" s="135"/>
      <c r="J95" s="136"/>
      <c r="K95" s="68"/>
      <c r="L95" s="68"/>
      <c r="M95" s="5"/>
      <c r="N95" s="5"/>
      <c r="O95" s="5"/>
      <c r="P95" s="5"/>
      <c r="Q95" s="4"/>
    </row>
    <row r="96" spans="1:17" ht="15.75" customHeight="1" thickBot="1" x14ac:dyDescent="0.3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68</v>
      </c>
      <c r="J96" s="29">
        <f>+I96/I102</f>
        <v>9.4444444444444442E-2</v>
      </c>
      <c r="K96" s="30"/>
      <c r="L96" s="30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461</v>
      </c>
      <c r="J97" s="29">
        <f>I97/I102</f>
        <v>0.64027777777777772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189</v>
      </c>
      <c r="J98" s="29">
        <f>+I98/I102</f>
        <v>0.26250000000000001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0</v>
      </c>
      <c r="J99" s="29">
        <f>I99/I102</f>
        <v>0</v>
      </c>
      <c r="K99" s="30"/>
      <c r="L99" s="30"/>
      <c r="M99" s="6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2</v>
      </c>
      <c r="J100" s="36">
        <f>+I100/I102</f>
        <v>2.7777777777777779E-3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5"/>
      <c r="E102" s="5"/>
      <c r="F102" s="5"/>
      <c r="G102" s="48"/>
      <c r="H102" s="69" t="s">
        <v>6</v>
      </c>
      <c r="I102" s="8">
        <f>SUM(I96:I101)</f>
        <v>720</v>
      </c>
      <c r="J102" s="70">
        <f>SUM(J96:J101)</f>
        <v>1</v>
      </c>
      <c r="K102" s="71"/>
      <c r="L102" s="71"/>
      <c r="M102" s="5"/>
      <c r="N102" s="5"/>
      <c r="O102" s="5"/>
      <c r="P102" s="5"/>
      <c r="Q102" s="4"/>
    </row>
    <row r="103" spans="1:17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 x14ac:dyDescent="0.25">
      <c r="A105" s="4"/>
      <c r="B105" s="5"/>
      <c r="C105" s="5"/>
      <c r="D105" s="137"/>
      <c r="E105" s="137"/>
      <c r="F105" s="137"/>
      <c r="G105" s="137"/>
      <c r="H105" s="137"/>
      <c r="I105" s="137"/>
      <c r="J105" s="137"/>
      <c r="K105" s="68"/>
      <c r="L105" s="68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9" t="s">
        <v>14</v>
      </c>
      <c r="F132" s="100"/>
      <c r="G132" s="100"/>
      <c r="H132" s="100"/>
      <c r="I132" s="100"/>
      <c r="J132" s="101"/>
      <c r="K132" s="68"/>
      <c r="L132" s="68"/>
      <c r="M132" s="5"/>
      <c r="N132" s="5"/>
      <c r="O132" s="5"/>
      <c r="P132" s="5"/>
      <c r="Q132" s="4"/>
    </row>
    <row r="133" spans="1:17" ht="16.5" thickBot="1" x14ac:dyDescent="0.3">
      <c r="A133" s="4"/>
      <c r="B133" s="5"/>
      <c r="C133" s="5"/>
      <c r="D133" s="5"/>
      <c r="E133" s="125" t="s">
        <v>15</v>
      </c>
      <c r="F133" s="126"/>
      <c r="G133" s="126"/>
      <c r="H133" s="126"/>
      <c r="I133" s="127"/>
      <c r="J133" s="37">
        <v>1461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 x14ac:dyDescent="0.3">
      <c r="A134" s="4"/>
      <c r="B134" s="5"/>
      <c r="C134" s="5"/>
      <c r="D134" s="5"/>
      <c r="E134" s="5"/>
      <c r="F134" s="5"/>
      <c r="G134" s="5"/>
      <c r="H134" s="5"/>
      <c r="I134" s="72" t="s">
        <v>6</v>
      </c>
      <c r="J134" s="8">
        <f>SUM(J133)</f>
        <v>1461</v>
      </c>
      <c r="K134" s="38"/>
      <c r="L134" s="38"/>
      <c r="M134" s="5"/>
      <c r="N134" s="5"/>
      <c r="O134" s="5"/>
      <c r="P134" s="5"/>
      <c r="Q134" s="4"/>
    </row>
    <row r="135" spans="1:17" ht="15.75" customHeight="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9" t="s">
        <v>16</v>
      </c>
      <c r="F137" s="100"/>
      <c r="G137" s="100"/>
      <c r="H137" s="100"/>
      <c r="I137" s="100"/>
      <c r="J137" s="101"/>
      <c r="K137" s="68"/>
      <c r="L137" s="68"/>
      <c r="M137" s="5"/>
      <c r="N137" s="5"/>
      <c r="O137" s="5"/>
      <c r="P137" s="5"/>
      <c r="Q137" s="4"/>
    </row>
    <row r="138" spans="1:17" ht="16.5" thickBot="1" x14ac:dyDescent="0.3">
      <c r="A138" s="4"/>
      <c r="B138" s="5"/>
      <c r="C138" s="5"/>
      <c r="D138" s="5"/>
      <c r="E138" s="125" t="s">
        <v>17</v>
      </c>
      <c r="F138" s="126"/>
      <c r="G138" s="126"/>
      <c r="H138" s="126"/>
      <c r="I138" s="127"/>
      <c r="J138" s="39">
        <v>825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 x14ac:dyDescent="0.3">
      <c r="A139" s="4"/>
      <c r="B139" s="5"/>
      <c r="C139" s="5"/>
      <c r="D139" s="5"/>
      <c r="E139" s="5"/>
      <c r="F139" s="5"/>
      <c r="G139" s="5"/>
      <c r="H139" s="5"/>
      <c r="I139" s="72" t="s">
        <v>6</v>
      </c>
      <c r="J139" s="8">
        <f>SUM(J138)</f>
        <v>825</v>
      </c>
      <c r="K139" s="38"/>
      <c r="L139" s="38"/>
      <c r="M139" s="5"/>
      <c r="N139" s="5"/>
      <c r="O139" s="5"/>
      <c r="P139" s="5"/>
      <c r="Q139" s="4"/>
    </row>
    <row r="140" spans="1:17" ht="15.75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28" t="s">
        <v>18</v>
      </c>
      <c r="F142" s="129"/>
      <c r="G142" s="129"/>
      <c r="H142" s="129"/>
      <c r="I142" s="129"/>
      <c r="J142" s="130"/>
      <c r="K142" s="73"/>
      <c r="L142" s="73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125" t="s">
        <v>19</v>
      </c>
      <c r="F143" s="126"/>
      <c r="G143" s="126"/>
      <c r="H143" s="126"/>
      <c r="I143" s="127"/>
      <c r="J143" s="39">
        <v>7</v>
      </c>
      <c r="K143" s="40"/>
      <c r="L143" s="40"/>
      <c r="M143" s="5"/>
      <c r="N143" s="5"/>
      <c r="O143" s="5"/>
      <c r="P143" s="5"/>
      <c r="Q143" s="4"/>
    </row>
    <row r="144" spans="1:17" ht="16.5" thickBot="1" x14ac:dyDescent="0.3">
      <c r="A144" s="4"/>
      <c r="B144" s="5"/>
      <c r="C144" s="5"/>
      <c r="D144" s="5"/>
      <c r="E144" s="5"/>
      <c r="F144" s="5"/>
      <c r="G144" s="5"/>
      <c r="H144" s="5"/>
      <c r="I144" s="72" t="s">
        <v>6</v>
      </c>
      <c r="J144" s="8">
        <f>SUM(J143)</f>
        <v>7</v>
      </c>
      <c r="K144" s="38"/>
      <c r="L144" s="38"/>
      <c r="M144" s="5"/>
      <c r="N144" s="5"/>
      <c r="O144" s="5"/>
      <c r="P144" s="5"/>
      <c r="Q144" s="4"/>
    </row>
    <row r="145" spans="1:17" ht="15.75" customHeight="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28" t="s">
        <v>20</v>
      </c>
      <c r="F147" s="129"/>
      <c r="G147" s="129"/>
      <c r="H147" s="129"/>
      <c r="I147" s="129"/>
      <c r="J147" s="130"/>
      <c r="K147" s="73"/>
      <c r="L147" s="73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125" t="s">
        <v>20</v>
      </c>
      <c r="F148" s="126"/>
      <c r="G148" s="126"/>
      <c r="H148" s="126"/>
      <c r="I148" s="127"/>
      <c r="J148" s="39">
        <v>20</v>
      </c>
      <c r="K148" s="40"/>
      <c r="L148" s="40"/>
      <c r="M148" s="5"/>
      <c r="N148" s="5"/>
      <c r="O148" s="5"/>
      <c r="P148" s="5"/>
      <c r="Q148" s="4"/>
    </row>
    <row r="149" spans="1:17" ht="16.5" thickBot="1" x14ac:dyDescent="0.3">
      <c r="A149" s="4"/>
      <c r="B149" s="5"/>
      <c r="C149" s="5"/>
      <c r="D149" s="5"/>
      <c r="E149" s="5"/>
      <c r="F149" s="5"/>
      <c r="G149" s="5"/>
      <c r="H149" s="5"/>
      <c r="I149" s="72" t="s">
        <v>6</v>
      </c>
      <c r="J149" s="8">
        <f>SUM(J148)</f>
        <v>20</v>
      </c>
      <c r="K149" s="38"/>
      <c r="L149" s="38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99" t="s">
        <v>21</v>
      </c>
      <c r="E154" s="100"/>
      <c r="F154" s="100"/>
      <c r="G154" s="100"/>
      <c r="H154" s="100"/>
      <c r="I154" s="100"/>
      <c r="J154" s="101"/>
      <c r="K154" s="68"/>
      <c r="L154" s="68"/>
      <c r="M154" s="5"/>
      <c r="N154" s="5"/>
      <c r="O154" s="5"/>
      <c r="P154" s="5"/>
      <c r="Q154" s="4"/>
    </row>
    <row r="155" spans="1:17" ht="16.5" thickBot="1" x14ac:dyDescent="0.3">
      <c r="A155" s="4"/>
      <c r="B155" s="5"/>
      <c r="C155" s="5"/>
      <c r="D155" s="41">
        <v>1</v>
      </c>
      <c r="E155" s="96" t="str">
        <f>+'[1]ACUM-MAYO'!A162</f>
        <v>ORDINARIA</v>
      </c>
      <c r="F155" s="97"/>
      <c r="G155" s="97"/>
      <c r="H155" s="98"/>
      <c r="I155" s="33">
        <v>457</v>
      </c>
      <c r="J155" s="42">
        <f>I155/I160</f>
        <v>0.63472222222222219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 x14ac:dyDescent="0.3">
      <c r="A156" s="4"/>
      <c r="B156" s="5"/>
      <c r="C156" s="5"/>
      <c r="D156" s="41">
        <v>2</v>
      </c>
      <c r="E156" s="96" t="str">
        <f>+'[1]ACUM-MAYO'!A163</f>
        <v>FUNDAMENTAL</v>
      </c>
      <c r="F156" s="97"/>
      <c r="G156" s="97"/>
      <c r="H156" s="98"/>
      <c r="I156" s="33">
        <v>50</v>
      </c>
      <c r="J156" s="44">
        <f>I156/I160</f>
        <v>6.9444444444444448E-2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5">
        <v>4</v>
      </c>
      <c r="E157" s="96" t="str">
        <f>+'[1]ACUM-MAYO'!A165</f>
        <v>RESERVADA</v>
      </c>
      <c r="F157" s="97"/>
      <c r="G157" s="97"/>
      <c r="H157" s="98"/>
      <c r="I157" s="33">
        <v>10</v>
      </c>
      <c r="J157" s="44">
        <f>I157/I160</f>
        <v>1.3888888888888888E-2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41">
        <v>3</v>
      </c>
      <c r="E158" s="96" t="s">
        <v>85</v>
      </c>
      <c r="F158" s="97"/>
      <c r="G158" s="97"/>
      <c r="H158" s="98"/>
      <c r="I158" s="33">
        <v>203</v>
      </c>
      <c r="J158" s="46">
        <f>I158/I160</f>
        <v>0.28194444444444444</v>
      </c>
      <c r="K158" s="43"/>
      <c r="L158" s="43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 x14ac:dyDescent="0.3">
      <c r="A160" s="4"/>
      <c r="B160" s="5"/>
      <c r="C160" s="5"/>
      <c r="D160" s="5"/>
      <c r="E160" s="7"/>
      <c r="F160" s="7"/>
      <c r="G160" s="7"/>
      <c r="H160" s="74" t="s">
        <v>6</v>
      </c>
      <c r="I160" s="8">
        <f>SUM(I155:I159)</f>
        <v>720</v>
      </c>
      <c r="J160" s="46">
        <f>SUM(J155:J158)</f>
        <v>0.99999999999999989</v>
      </c>
      <c r="K160" s="43"/>
      <c r="L160" s="43"/>
      <c r="M160" s="5"/>
      <c r="N160" s="5"/>
      <c r="O160" s="5"/>
      <c r="P160" s="5"/>
      <c r="Q160" s="4"/>
    </row>
    <row r="161" spans="1:17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 x14ac:dyDescent="0.2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 x14ac:dyDescent="0.2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99" t="s">
        <v>22</v>
      </c>
      <c r="E183" s="100"/>
      <c r="F183" s="100"/>
      <c r="G183" s="100"/>
      <c r="H183" s="100"/>
      <c r="I183" s="100"/>
      <c r="J183" s="101"/>
      <c r="K183" s="68"/>
      <c r="L183" s="68"/>
      <c r="M183" s="5"/>
      <c r="N183" s="5"/>
      <c r="O183" s="5"/>
      <c r="P183" s="5"/>
      <c r="Q183" s="4"/>
    </row>
    <row r="184" spans="1:17" ht="16.5" thickBot="1" x14ac:dyDescent="0.3">
      <c r="A184" s="4"/>
      <c r="B184" s="5"/>
      <c r="C184" s="5"/>
      <c r="D184" s="41">
        <v>1</v>
      </c>
      <c r="E184" s="96" t="str">
        <f>+'[1]ACUM-MAYO'!A173</f>
        <v>ECONOMICA ADMINISTRATIVA</v>
      </c>
      <c r="F184" s="97"/>
      <c r="G184" s="97"/>
      <c r="H184" s="98"/>
      <c r="I184" s="33">
        <v>468</v>
      </c>
      <c r="J184" s="29">
        <f>I184/I189</f>
        <v>0.65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 x14ac:dyDescent="0.3">
      <c r="A185" s="4"/>
      <c r="B185" s="5"/>
      <c r="C185" s="5"/>
      <c r="D185" s="41">
        <v>2</v>
      </c>
      <c r="E185" s="96" t="str">
        <f>+'[1]ACUM-MAYO'!A174</f>
        <v>TRAMITE</v>
      </c>
      <c r="F185" s="97"/>
      <c r="G185" s="97"/>
      <c r="H185" s="98"/>
      <c r="I185" s="33">
        <v>239</v>
      </c>
      <c r="J185" s="49">
        <f>I185/I189</f>
        <v>0.33194444444444443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 x14ac:dyDescent="0.3">
      <c r="A186" s="4"/>
      <c r="B186" s="5"/>
      <c r="C186" s="5"/>
      <c r="D186" s="41">
        <v>3</v>
      </c>
      <c r="E186" s="96" t="str">
        <f>+'[1]ACUM-MAYO'!A175</f>
        <v>SERV. PUB.</v>
      </c>
      <c r="F186" s="97"/>
      <c r="G186" s="97"/>
      <c r="H186" s="98"/>
      <c r="I186" s="33">
        <v>6</v>
      </c>
      <c r="J186" s="49">
        <f>I186/I189</f>
        <v>8.3333333333333332E-3</v>
      </c>
      <c r="K186" s="30"/>
      <c r="L186" s="30"/>
      <c r="M186" s="5"/>
      <c r="N186" s="5"/>
      <c r="O186" s="5"/>
      <c r="P186" s="5"/>
      <c r="Q186" s="4"/>
    </row>
    <row r="187" spans="1:17" ht="16.5" thickBot="1" x14ac:dyDescent="0.3">
      <c r="A187" s="4"/>
      <c r="B187" s="5"/>
      <c r="C187" s="5"/>
      <c r="D187" s="41">
        <v>4</v>
      </c>
      <c r="E187" s="96" t="str">
        <f>+'[1]ACUM-MAYO'!A176</f>
        <v>LEGAL</v>
      </c>
      <c r="F187" s="97"/>
      <c r="G187" s="97"/>
      <c r="H187" s="98"/>
      <c r="I187" s="33">
        <v>7</v>
      </c>
      <c r="J187" s="50">
        <f>I187/I189</f>
        <v>9.7222222222222224E-3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 x14ac:dyDescent="0.3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 x14ac:dyDescent="0.3">
      <c r="A189" s="4"/>
      <c r="B189" s="5"/>
      <c r="C189" s="5"/>
      <c r="D189" s="5"/>
      <c r="E189" s="5"/>
      <c r="F189" s="5"/>
      <c r="G189" s="5"/>
      <c r="H189" s="72" t="s">
        <v>6</v>
      </c>
      <c r="I189" s="8">
        <f>SUM(I184:I187)</f>
        <v>720</v>
      </c>
      <c r="J189" s="70">
        <f>SUM(J184:J187)</f>
        <v>1</v>
      </c>
      <c r="K189" s="71"/>
      <c r="L189" s="71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 x14ac:dyDescent="0.3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 x14ac:dyDescent="0.3">
      <c r="A210" s="4"/>
      <c r="B210" s="5"/>
      <c r="C210" s="5"/>
      <c r="D210" s="99" t="s">
        <v>23</v>
      </c>
      <c r="E210" s="100"/>
      <c r="F210" s="100"/>
      <c r="G210" s="100"/>
      <c r="H210" s="100"/>
      <c r="I210" s="100"/>
      <c r="J210" s="101"/>
      <c r="K210" s="68"/>
      <c r="L210" s="68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559</v>
      </c>
      <c r="J211" s="86">
        <f>I211/I216</f>
        <v>0.77638888888888891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 x14ac:dyDescent="0.3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108</v>
      </c>
      <c r="J212" s="86">
        <f>I212/I216</f>
        <v>0.15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 x14ac:dyDescent="0.3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14</v>
      </c>
      <c r="J213" s="86">
        <f>I213/I216</f>
        <v>1.9444444444444445E-2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 x14ac:dyDescent="0.3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38</v>
      </c>
      <c r="J214" s="87">
        <f>I214/I216</f>
        <v>5.2777777777777778E-2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79">
        <v>5</v>
      </c>
      <c r="E215" s="85" t="s">
        <v>94</v>
      </c>
      <c r="F215" s="83"/>
      <c r="G215" s="83"/>
      <c r="H215" s="84"/>
      <c r="I215" s="79">
        <v>1</v>
      </c>
      <c r="J215" s="81">
        <f>I215/I216</f>
        <v>1.3888888888888889E-3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5"/>
      <c r="E216" s="7"/>
      <c r="F216" s="7"/>
      <c r="G216" s="7"/>
      <c r="H216" s="82" t="s">
        <v>6</v>
      </c>
      <c r="I216" s="8">
        <f>SUM(I211:I215)</f>
        <v>720</v>
      </c>
      <c r="J216" s="88">
        <f>SUM(J211:J215)</f>
        <v>1.0000000000000002</v>
      </c>
      <c r="K216" s="71"/>
      <c r="L216" s="71"/>
      <c r="M216" s="5"/>
      <c r="N216" s="5"/>
      <c r="O216" s="5"/>
      <c r="P216" s="5"/>
      <c r="Q216" s="4"/>
    </row>
    <row r="217" spans="1:17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 x14ac:dyDescent="0.3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 x14ac:dyDescent="0.3">
      <c r="A237" s="4"/>
      <c r="B237" s="5"/>
      <c r="C237" s="5"/>
      <c r="D237" s="104" t="s">
        <v>24</v>
      </c>
      <c r="E237" s="105"/>
      <c r="F237" s="105"/>
      <c r="G237" s="106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 x14ac:dyDescent="0.3">
      <c r="A238" s="4"/>
      <c r="B238" s="5"/>
      <c r="C238" s="5"/>
      <c r="D238" s="56">
        <v>1</v>
      </c>
      <c r="E238" s="123" t="s">
        <v>26</v>
      </c>
      <c r="F238" s="124"/>
      <c r="G238" s="89" t="s">
        <v>97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 x14ac:dyDescent="0.3">
      <c r="A239" s="4"/>
      <c r="B239" s="5"/>
      <c r="C239" s="57"/>
      <c r="D239" s="8">
        <v>2</v>
      </c>
      <c r="E239" s="102" t="s">
        <v>27</v>
      </c>
      <c r="F239" s="103"/>
      <c r="G239" s="89" t="s">
        <v>97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 x14ac:dyDescent="0.3">
      <c r="A240" s="4"/>
      <c r="B240" s="5"/>
      <c r="C240" s="58"/>
      <c r="D240" s="8">
        <v>3</v>
      </c>
      <c r="E240" s="102" t="s">
        <v>29</v>
      </c>
      <c r="F240" s="103"/>
      <c r="G240" s="89">
        <v>11</v>
      </c>
      <c r="H240" s="5"/>
      <c r="I240" s="5"/>
      <c r="J240" s="5"/>
      <c r="K240" s="5"/>
      <c r="L240" s="5"/>
      <c r="M240" s="5"/>
      <c r="N240" s="5"/>
      <c r="O240" s="5"/>
      <c r="P240" s="4"/>
      <c r="Q240" s="59"/>
    </row>
    <row r="241" spans="1:17" ht="20.100000000000001" customHeight="1" thickBot="1" x14ac:dyDescent="0.3">
      <c r="A241" s="4"/>
      <c r="B241" s="5"/>
      <c r="C241" s="58"/>
      <c r="D241" s="8">
        <v>4</v>
      </c>
      <c r="E241" s="102" t="s">
        <v>38</v>
      </c>
      <c r="F241" s="103"/>
      <c r="G241" s="89" t="s">
        <v>97</v>
      </c>
      <c r="H241" s="5"/>
      <c r="I241" s="5"/>
      <c r="J241" s="5"/>
      <c r="K241" s="5"/>
      <c r="L241" s="5"/>
      <c r="M241" s="5"/>
      <c r="N241" s="5"/>
      <c r="O241" s="5"/>
      <c r="P241" s="4"/>
      <c r="Q241" s="59"/>
    </row>
    <row r="242" spans="1:17" ht="20.100000000000001" customHeight="1" thickBot="1" x14ac:dyDescent="0.3">
      <c r="A242" s="4"/>
      <c r="B242" s="5"/>
      <c r="C242" s="58"/>
      <c r="D242" s="8">
        <v>5</v>
      </c>
      <c r="E242" s="102" t="s">
        <v>61</v>
      </c>
      <c r="F242" s="103"/>
      <c r="G242" s="89">
        <v>8</v>
      </c>
      <c r="H242" s="5"/>
      <c r="I242" s="5"/>
      <c r="J242" s="5"/>
      <c r="K242" s="5"/>
      <c r="L242" s="5"/>
      <c r="M242" s="5"/>
      <c r="N242" s="5"/>
      <c r="O242" s="5"/>
      <c r="P242" s="4"/>
      <c r="Q242" s="59"/>
    </row>
    <row r="243" spans="1:17" ht="19.5" customHeight="1" thickBot="1" x14ac:dyDescent="0.3">
      <c r="A243" s="4"/>
      <c r="B243" s="5"/>
      <c r="C243" s="58"/>
      <c r="D243" s="8">
        <v>6</v>
      </c>
      <c r="E243" s="102" t="s">
        <v>66</v>
      </c>
      <c r="F243" s="103"/>
      <c r="G243" s="89">
        <v>1</v>
      </c>
      <c r="H243" s="5"/>
      <c r="I243" s="5"/>
      <c r="J243" s="5"/>
      <c r="K243" s="5"/>
      <c r="L243" s="5"/>
      <c r="M243" s="5"/>
      <c r="N243" s="5"/>
      <c r="O243" s="5"/>
      <c r="P243" s="4"/>
      <c r="Q243" s="59"/>
    </row>
    <row r="244" spans="1:17" ht="21.75" customHeight="1" thickBot="1" x14ac:dyDescent="0.3">
      <c r="A244" s="4"/>
      <c r="B244" s="5"/>
      <c r="C244" s="58"/>
      <c r="D244" s="8">
        <v>7</v>
      </c>
      <c r="E244" s="102" t="s">
        <v>86</v>
      </c>
      <c r="F244" s="103"/>
      <c r="G244" s="89" t="s">
        <v>97</v>
      </c>
      <c r="H244" s="5"/>
      <c r="I244" s="5"/>
      <c r="J244" s="5"/>
      <c r="K244" s="5"/>
      <c r="L244" s="5"/>
      <c r="M244" s="5"/>
      <c r="N244" s="5"/>
      <c r="O244" s="5"/>
      <c r="P244" s="4"/>
      <c r="Q244" s="59"/>
    </row>
    <row r="245" spans="1:17" ht="20.25" customHeight="1" thickBot="1" x14ac:dyDescent="0.3">
      <c r="A245" s="4"/>
      <c r="B245" s="5"/>
      <c r="C245" s="58"/>
      <c r="D245" s="8">
        <v>8</v>
      </c>
      <c r="E245" s="102" t="s">
        <v>88</v>
      </c>
      <c r="F245" s="103"/>
      <c r="G245" s="89">
        <v>7</v>
      </c>
      <c r="H245" s="5"/>
      <c r="I245" s="107"/>
      <c r="J245" s="107"/>
      <c r="K245" s="60"/>
      <c r="L245" s="60"/>
      <c r="M245" s="5"/>
      <c r="N245" s="5"/>
      <c r="O245" s="5"/>
      <c r="P245" s="4"/>
      <c r="Q245" s="59"/>
    </row>
    <row r="246" spans="1:17" ht="20.100000000000001" customHeight="1" thickBot="1" x14ac:dyDescent="0.3">
      <c r="A246" s="4"/>
      <c r="B246" s="5"/>
      <c r="C246" s="58"/>
      <c r="D246" s="8">
        <v>9</v>
      </c>
      <c r="E246" s="102" t="s">
        <v>28</v>
      </c>
      <c r="F246" s="103"/>
      <c r="G246" s="89">
        <v>88</v>
      </c>
      <c r="H246" s="5"/>
      <c r="I246" s="5"/>
      <c r="J246" s="5"/>
      <c r="K246" s="5"/>
      <c r="L246" s="5"/>
      <c r="M246" s="5"/>
      <c r="N246" s="5"/>
      <c r="O246" s="5"/>
      <c r="P246" s="4"/>
      <c r="Q246" s="59"/>
    </row>
    <row r="247" spans="1:17" ht="20.100000000000001" customHeight="1" thickBot="1" x14ac:dyDescent="0.3">
      <c r="A247" s="4"/>
      <c r="B247" s="5"/>
      <c r="C247" s="58"/>
      <c r="D247" s="8">
        <v>10</v>
      </c>
      <c r="E247" s="102" t="s">
        <v>30</v>
      </c>
      <c r="F247" s="103"/>
      <c r="G247" s="89">
        <v>8</v>
      </c>
      <c r="H247" s="5"/>
      <c r="I247" s="5"/>
      <c r="J247" s="5"/>
      <c r="K247" s="5"/>
      <c r="L247" s="5"/>
      <c r="M247" s="5"/>
      <c r="N247" s="5"/>
      <c r="O247" s="5"/>
      <c r="P247" s="4"/>
      <c r="Q247" s="59"/>
    </row>
    <row r="248" spans="1:17" ht="20.100000000000001" customHeight="1" thickBot="1" x14ac:dyDescent="0.3">
      <c r="A248" s="4"/>
      <c r="B248" s="5"/>
      <c r="C248" s="58"/>
      <c r="D248" s="8">
        <v>11</v>
      </c>
      <c r="E248" s="102" t="s">
        <v>31</v>
      </c>
      <c r="F248" s="103"/>
      <c r="G248" s="89">
        <v>64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12</v>
      </c>
      <c r="E249" s="102" t="s">
        <v>35</v>
      </c>
      <c r="F249" s="103"/>
      <c r="G249" s="89">
        <v>2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13</v>
      </c>
      <c r="E250" s="102" t="s">
        <v>37</v>
      </c>
      <c r="F250" s="103"/>
      <c r="G250" s="89">
        <v>17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20.100000000000001" customHeight="1" thickBot="1" x14ac:dyDescent="0.3">
      <c r="A251" s="4"/>
      <c r="B251" s="5"/>
      <c r="C251" s="58"/>
      <c r="D251" s="8">
        <v>14</v>
      </c>
      <c r="E251" s="102" t="s">
        <v>40</v>
      </c>
      <c r="F251" s="103"/>
      <c r="G251" s="89">
        <v>7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0.100000000000001" customHeight="1" thickBot="1" x14ac:dyDescent="0.3">
      <c r="A252" s="4"/>
      <c r="B252" s="5"/>
      <c r="C252" s="58"/>
      <c r="D252" s="8">
        <v>15</v>
      </c>
      <c r="E252" s="102" t="s">
        <v>44</v>
      </c>
      <c r="F252" s="103"/>
      <c r="G252" s="89">
        <v>6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100000000000001" customHeight="1" thickBot="1" x14ac:dyDescent="0.3">
      <c r="A253" s="4"/>
      <c r="B253" s="5"/>
      <c r="C253" s="58"/>
      <c r="D253" s="8">
        <v>16</v>
      </c>
      <c r="E253" s="102" t="s">
        <v>47</v>
      </c>
      <c r="F253" s="103"/>
      <c r="G253" s="89">
        <v>9</v>
      </c>
      <c r="H253" s="5"/>
      <c r="I253" s="5"/>
      <c r="J253" s="5"/>
      <c r="K253" s="5"/>
      <c r="L253" s="5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17</v>
      </c>
      <c r="E254" s="102" t="s">
        <v>48</v>
      </c>
      <c r="F254" s="103"/>
      <c r="G254" s="89">
        <v>13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18</v>
      </c>
      <c r="E255" s="102" t="s">
        <v>53</v>
      </c>
      <c r="F255" s="103"/>
      <c r="G255" s="89">
        <v>16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19</v>
      </c>
      <c r="E256" s="102" t="s">
        <v>54</v>
      </c>
      <c r="F256" s="103"/>
      <c r="G256" s="89">
        <v>8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20</v>
      </c>
      <c r="E257" s="102" t="s">
        <v>60</v>
      </c>
      <c r="F257" s="103"/>
      <c r="G257" s="89">
        <v>6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21</v>
      </c>
      <c r="E258" s="102" t="s">
        <v>70</v>
      </c>
      <c r="F258" s="103"/>
      <c r="G258" s="89">
        <v>1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22</v>
      </c>
      <c r="E259" s="102" t="s">
        <v>87</v>
      </c>
      <c r="F259" s="103"/>
      <c r="G259" s="89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23</v>
      </c>
      <c r="E260" s="102" t="s">
        <v>32</v>
      </c>
      <c r="F260" s="103"/>
      <c r="G260" s="89" t="s">
        <v>97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24</v>
      </c>
      <c r="E261" s="102" t="s">
        <v>43</v>
      </c>
      <c r="F261" s="103"/>
      <c r="G261" s="89">
        <v>10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25</v>
      </c>
      <c r="E262" s="102" t="s">
        <v>52</v>
      </c>
      <c r="F262" s="103"/>
      <c r="G262" s="89">
        <v>67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26</v>
      </c>
      <c r="E263" s="102" t="s">
        <v>56</v>
      </c>
      <c r="F263" s="103"/>
      <c r="G263" s="89">
        <v>15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27</v>
      </c>
      <c r="E264" s="102" t="s">
        <v>64</v>
      </c>
      <c r="F264" s="103"/>
      <c r="G264" s="89" t="s">
        <v>97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28</v>
      </c>
      <c r="E265" s="102" t="s">
        <v>78</v>
      </c>
      <c r="F265" s="103"/>
      <c r="G265" s="89" t="s">
        <v>97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29</v>
      </c>
      <c r="E266" s="102" t="s">
        <v>82</v>
      </c>
      <c r="F266" s="103"/>
      <c r="G266" s="89" t="s">
        <v>97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30</v>
      </c>
      <c r="E267" s="102" t="s">
        <v>83</v>
      </c>
      <c r="F267" s="103"/>
      <c r="G267" s="89">
        <v>3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31</v>
      </c>
      <c r="E268" s="102" t="s">
        <v>84</v>
      </c>
      <c r="F268" s="103"/>
      <c r="G268" s="89" t="s">
        <v>97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32</v>
      </c>
      <c r="E269" s="102" t="s">
        <v>91</v>
      </c>
      <c r="F269" s="103"/>
      <c r="G269" s="89" t="s">
        <v>97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33</v>
      </c>
      <c r="E270" s="102" t="s">
        <v>92</v>
      </c>
      <c r="F270" s="103"/>
      <c r="G270" s="89" t="s">
        <v>97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38.25" customHeight="1" thickBot="1" x14ac:dyDescent="0.3">
      <c r="A271" s="4"/>
      <c r="B271" s="5"/>
      <c r="C271" s="58"/>
      <c r="D271" s="8">
        <v>34</v>
      </c>
      <c r="E271" s="102" t="s">
        <v>33</v>
      </c>
      <c r="F271" s="103"/>
      <c r="G271" s="89">
        <v>113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35</v>
      </c>
      <c r="E272" s="102" t="s">
        <v>45</v>
      </c>
      <c r="F272" s="103"/>
      <c r="G272" s="89" t="s">
        <v>97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36</v>
      </c>
      <c r="E273" s="102" t="s">
        <v>69</v>
      </c>
      <c r="F273" s="103"/>
      <c r="G273" s="89" t="s">
        <v>97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37</v>
      </c>
      <c r="E274" s="102" t="s">
        <v>89</v>
      </c>
      <c r="F274" s="103"/>
      <c r="G274" s="89" t="s">
        <v>97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38</v>
      </c>
      <c r="E275" s="102" t="s">
        <v>34</v>
      </c>
      <c r="F275" s="103"/>
      <c r="G275" s="89" t="s">
        <v>97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39</v>
      </c>
      <c r="E276" s="102" t="s">
        <v>49</v>
      </c>
      <c r="F276" s="103"/>
      <c r="G276" s="89">
        <v>128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40</v>
      </c>
      <c r="E277" s="102" t="s">
        <v>50</v>
      </c>
      <c r="F277" s="103"/>
      <c r="G277" s="89">
        <v>166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41</v>
      </c>
      <c r="E278" s="102" t="s">
        <v>51</v>
      </c>
      <c r="F278" s="103"/>
      <c r="G278" s="89">
        <v>165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20.100000000000001" customHeight="1" thickBot="1" x14ac:dyDescent="0.3">
      <c r="A279" s="4"/>
      <c r="B279" s="5"/>
      <c r="C279" s="58"/>
      <c r="D279" s="8">
        <v>42</v>
      </c>
      <c r="E279" s="102" t="s">
        <v>57</v>
      </c>
      <c r="F279" s="103"/>
      <c r="G279" s="89">
        <v>47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43</v>
      </c>
      <c r="E280" s="102" t="s">
        <v>65</v>
      </c>
      <c r="F280" s="103"/>
      <c r="G280" s="89">
        <v>2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44</v>
      </c>
      <c r="E281" s="102" t="s">
        <v>36</v>
      </c>
      <c r="F281" s="103"/>
      <c r="G281" s="89">
        <v>24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45</v>
      </c>
      <c r="E282" s="102" t="s">
        <v>42</v>
      </c>
      <c r="F282" s="103"/>
      <c r="G282" s="89" t="s">
        <v>97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46</v>
      </c>
      <c r="E283" s="117" t="s">
        <v>46</v>
      </c>
      <c r="F283" s="118"/>
      <c r="G283" s="89" t="s">
        <v>97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47</v>
      </c>
      <c r="E284" s="115" t="s">
        <v>58</v>
      </c>
      <c r="F284" s="116"/>
      <c r="G284" s="89">
        <v>42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48</v>
      </c>
      <c r="E285" s="117" t="s">
        <v>59</v>
      </c>
      <c r="F285" s="118"/>
      <c r="G285" s="89">
        <v>10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49</v>
      </c>
      <c r="E286" s="117" t="s">
        <v>80</v>
      </c>
      <c r="F286" s="118"/>
      <c r="G286" s="89">
        <v>46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50</v>
      </c>
      <c r="E287" s="117" t="s">
        <v>81</v>
      </c>
      <c r="F287" s="118"/>
      <c r="G287" s="89">
        <v>2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51</v>
      </c>
      <c r="E288" s="117" t="s">
        <v>76</v>
      </c>
      <c r="F288" s="118"/>
      <c r="G288" s="89">
        <v>4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52</v>
      </c>
      <c r="E289" s="115" t="s">
        <v>41</v>
      </c>
      <c r="F289" s="116"/>
      <c r="G289" s="89">
        <v>6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53</v>
      </c>
      <c r="E290" s="117" t="s">
        <v>55</v>
      </c>
      <c r="F290" s="118"/>
      <c r="G290" s="89">
        <v>13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54</v>
      </c>
      <c r="E291" s="117" t="s">
        <v>62</v>
      </c>
      <c r="F291" s="118"/>
      <c r="G291" s="89" t="s">
        <v>97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55</v>
      </c>
      <c r="E292" s="117" t="s">
        <v>63</v>
      </c>
      <c r="F292" s="118"/>
      <c r="G292" s="89">
        <v>2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56</v>
      </c>
      <c r="E293" s="117" t="s">
        <v>77</v>
      </c>
      <c r="F293" s="118"/>
      <c r="G293" s="89" t="s">
        <v>97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57</v>
      </c>
      <c r="E294" s="117" t="s">
        <v>95</v>
      </c>
      <c r="F294" s="118"/>
      <c r="G294" s="89">
        <v>3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6"/>
      <c r="D295" s="8">
        <v>58</v>
      </c>
      <c r="E295" s="117" t="s">
        <v>67</v>
      </c>
      <c r="F295" s="118"/>
      <c r="G295" s="89">
        <v>36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61">
        <v>59</v>
      </c>
      <c r="E296" s="117" t="s">
        <v>68</v>
      </c>
      <c r="F296" s="118"/>
      <c r="G296" s="89">
        <v>118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60</v>
      </c>
      <c r="E297" s="117" t="s">
        <v>39</v>
      </c>
      <c r="F297" s="118"/>
      <c r="G297" s="89">
        <v>27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15.75" customHeight="1" thickBot="1" x14ac:dyDescent="0.3">
      <c r="A298" s="4"/>
      <c r="B298" s="5"/>
      <c r="C298" s="5"/>
      <c r="D298" s="8">
        <v>61</v>
      </c>
      <c r="E298" s="117" t="s">
        <v>79</v>
      </c>
      <c r="F298" s="118"/>
      <c r="G298" s="89">
        <v>4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15.75" customHeight="1" thickBot="1" x14ac:dyDescent="0.3">
      <c r="A299" s="4"/>
      <c r="B299" s="5"/>
      <c r="C299" s="5"/>
      <c r="D299" s="8">
        <v>62</v>
      </c>
      <c r="E299" s="121" t="s">
        <v>90</v>
      </c>
      <c r="F299" s="122"/>
      <c r="G299" s="89" t="s">
        <v>97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7.75" customHeight="1" thickBot="1" x14ac:dyDescent="0.3">
      <c r="A300" s="4"/>
      <c r="B300" s="5"/>
      <c r="C300" s="6"/>
      <c r="D300" s="6"/>
      <c r="E300" s="119" t="s">
        <v>6</v>
      </c>
      <c r="F300" s="120"/>
      <c r="G300" s="75">
        <f>SUM(G238:G299)</f>
        <v>1326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34.5" customHeight="1" thickBot="1" x14ac:dyDescent="0.3">
      <c r="A301" s="4"/>
      <c r="B301" s="113" t="s">
        <v>25</v>
      </c>
      <c r="C301" s="11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4"/>
      <c r="Q301" s="59"/>
    </row>
    <row r="302" spans="1:17" ht="15.75" customHeight="1" x14ac:dyDescent="0.25">
      <c r="A302" s="4"/>
      <c r="B302" s="5"/>
      <c r="C302" s="58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15.75" customHeight="1" x14ac:dyDescent="0.25">
      <c r="A303" s="4"/>
      <c r="B303" s="5"/>
      <c r="C303" s="58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15.75" x14ac:dyDescent="0.25">
      <c r="A304" s="4"/>
      <c r="B304" s="5"/>
      <c r="C304" s="57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 x14ac:dyDescent="0.3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 x14ac:dyDescent="0.3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6"/>
      <c r="Q308" s="77"/>
    </row>
    <row r="309" spans="1:17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 x14ac:dyDescent="0.2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 x14ac:dyDescent="0.2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 x14ac:dyDescent="0.2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 x14ac:dyDescent="0.2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 x14ac:dyDescent="0.2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 x14ac:dyDescent="0.2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 x14ac:dyDescent="0.25">
      <c r="A335" s="5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59"/>
    </row>
    <row r="336" spans="1:17" ht="15.75" x14ac:dyDescent="0.25">
      <c r="A336" s="5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59"/>
    </row>
    <row r="337" spans="1:17" ht="15.75" x14ac:dyDescent="0.25">
      <c r="A337" s="5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59"/>
    </row>
    <row r="338" spans="1:17" ht="15.75" x14ac:dyDescent="0.25">
      <c r="A338" s="5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59"/>
    </row>
    <row r="339" spans="1:17" ht="15.75" x14ac:dyDescent="0.25">
      <c r="A339" s="5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59"/>
    </row>
    <row r="340" spans="1:17" ht="15.75" x14ac:dyDescent="0.25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</row>
    <row r="341" spans="1:17" x14ac:dyDescent="0.25">
      <c r="A341" s="9"/>
      <c r="B341" s="9"/>
      <c r="C341" s="9"/>
    </row>
    <row r="342" spans="1:17" x14ac:dyDescent="0.25">
      <c r="A342" s="9"/>
      <c r="B342" s="9"/>
      <c r="C342" s="9"/>
    </row>
    <row r="343" spans="1:17" x14ac:dyDescent="0.25">
      <c r="A343" s="9"/>
      <c r="B343" s="9"/>
      <c r="C343" s="9"/>
    </row>
    <row r="344" spans="1:17" x14ac:dyDescent="0.25">
      <c r="A344" s="9"/>
      <c r="B344" s="9"/>
      <c r="C344" s="9"/>
    </row>
    <row r="345" spans="1:17" x14ac:dyDescent="0.25">
      <c r="A345" s="9"/>
      <c r="B345" s="9"/>
      <c r="C345" s="9"/>
    </row>
    <row r="346" spans="1:17" x14ac:dyDescent="0.25">
      <c r="A346" s="9"/>
      <c r="B346" s="9"/>
      <c r="C346" s="9"/>
    </row>
    <row r="347" spans="1:17" x14ac:dyDescent="0.25">
      <c r="A347" s="9"/>
      <c r="B347" s="9"/>
      <c r="C347" s="9"/>
    </row>
  </sheetData>
  <mergeCells count="110"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Mayo 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dcterms:created xsi:type="dcterms:W3CDTF">2016-07-14T16:59:51Z</dcterms:created>
  <dcterms:modified xsi:type="dcterms:W3CDTF">2019-06-17T16:21:22Z</dcterms:modified>
</cp:coreProperties>
</file>