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20" windowWidth="19680" windowHeight="394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I16" i="5"/>
  <c r="J16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<sst xmlns="http://schemas.openxmlformats.org/spreadsheetml/2006/main" count="33" uniqueCount="33">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</sst>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25" zoomScaleNormal="100" workbookViewId="0">
      <selection activeCell="G31" sqref="G31:H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911298160.27999997</v>
      </c>
      <c r="G14" s="18">
        <f t="shared" ref="G14:H14" si="0">SUM(G16:G22)</f>
        <v>59810317525.769997</v>
      </c>
      <c r="H14" s="18">
        <f t="shared" si="0"/>
        <v>58705022129.629997</v>
      </c>
      <c r="I14" s="26">
        <f>SUM(F14+G14-H14)</f>
        <v>2016593556.4199982</v>
      </c>
      <c r="J14" s="67">
        <f>SUM(I14-F14)</f>
        <v>1105295396.1399982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316210392.70999998</v>
      </c>
      <c r="G16" s="22">
        <v>55062229657.599998</v>
      </c>
      <c r="H16" s="22">
        <v>54369441073.18</v>
      </c>
      <c r="I16" s="27">
        <f>SUM(F16+G16-H16)</f>
        <v>1008998977.1299973</v>
      </c>
      <c r="J16" s="51">
        <f t="shared" ref="J16:J22" si="1">SUM(I16-F16)</f>
        <v>692788584.41999722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17062276.149999999</v>
      </c>
      <c r="G17" s="22">
        <v>4676144468.46</v>
      </c>
      <c r="H17" s="22">
        <v>4284731159.3899999</v>
      </c>
      <c r="I17" s="27">
        <f>SUM(F17+G17-H17)</f>
        <v>408475585.21999979</v>
      </c>
      <c r="J17" s="51">
        <f t="shared" si="1"/>
        <v>391413309.06999981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10314801.41</v>
      </c>
      <c r="G18" s="22">
        <v>54071420.32</v>
      </c>
      <c r="H18" s="22">
        <v>50849897.060000002</v>
      </c>
      <c r="I18" s="27">
        <f t="shared" ref="I18:I22" si="2">SUM(F18+G18-H18)</f>
        <v>13536324.670000002</v>
      </c>
      <c r="J18" s="27">
        <f t="shared" si="1"/>
        <v>3221523.2600000016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567710690.00999999</v>
      </c>
      <c r="G20" s="22">
        <v>17871979.390000001</v>
      </c>
      <c r="H20" s="22">
        <v>0</v>
      </c>
      <c r="I20" s="27">
        <f t="shared" si="2"/>
        <v>585582669.39999998</v>
      </c>
      <c r="J20" s="51">
        <f t="shared" si="1"/>
        <v>17871979.389999986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41430471191.959595</v>
      </c>
      <c r="G24" s="21">
        <f>SUM(G26:G34)</f>
        <v>811180348.37999988</v>
      </c>
      <c r="H24" s="21">
        <f t="shared" ref="H24" si="3">SUM(H26:H34)</f>
        <v>1029128270.1600001</v>
      </c>
      <c r="I24" s="21">
        <f>SUM(F24+G24-H24)</f>
        <v>41212523270.179588</v>
      </c>
      <c r="J24" s="28">
        <f>SUM(I24-F24)</f>
        <v>-217947921.78000641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24222825.079999998</v>
      </c>
      <c r="G26" s="22">
        <v>424023743.17000002</v>
      </c>
      <c r="H26" s="22">
        <v>411111439.92000002</v>
      </c>
      <c r="I26" s="29">
        <f t="shared" ref="I26:I34" si="4">SUM(F26+G26-H26)</f>
        <v>37135128.329999983</v>
      </c>
      <c r="J26" s="29">
        <f t="shared" ref="J26:J34" si="5">SUM(I26-F26)</f>
        <v>12912303.249999985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39865209099.434998</v>
      </c>
      <c r="G28" s="22">
        <v>367205418.64999998</v>
      </c>
      <c r="H28" s="22">
        <v>536410686.58999997</v>
      </c>
      <c r="I28" s="29">
        <f t="shared" si="4"/>
        <v>39696003831.495003</v>
      </c>
      <c r="J28" s="29">
        <f t="shared" si="5"/>
        <v>-169205267.93999481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1698286348.2720001</v>
      </c>
      <c r="G29" s="22">
        <v>7719995.5300000003</v>
      </c>
      <c r="H29" s="22">
        <v>3510985.58</v>
      </c>
      <c r="I29" s="29">
        <f t="shared" si="4"/>
        <v>1702495358.2220001</v>
      </c>
      <c r="J29" s="29">
        <f t="shared" si="5"/>
        <v>4209009.9500000477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123555658.7</v>
      </c>
      <c r="G30" s="22">
        <v>10993978.869999999</v>
      </c>
      <c r="H30" s="22">
        <v>590625.5</v>
      </c>
      <c r="I30" s="29">
        <f t="shared" si="4"/>
        <v>133959012.06999999</v>
      </c>
      <c r="J30" s="29">
        <f t="shared" si="5"/>
        <v>10403353.36999999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-281091601.25739998</v>
      </c>
      <c r="G31" s="22">
        <v>1237212.1599999999</v>
      </c>
      <c r="H31" s="22">
        <v>77504532.569999993</v>
      </c>
      <c r="I31" s="29">
        <f t="shared" si="4"/>
        <v>-357358921.66739994</v>
      </c>
      <c r="J31" s="29">
        <f t="shared" si="5"/>
        <v>-76267320.409999967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42341769352.239594</v>
      </c>
      <c r="G36" s="61">
        <f>SUM(G14+G24)</f>
        <v>60621497874.149994</v>
      </c>
      <c r="H36" s="61">
        <f>SUM(H14+H24)</f>
        <v>59734150399.790001</v>
      </c>
      <c r="I36" s="62">
        <f>SUM(F36+G36-H36)</f>
        <v>43229116826.599586</v>
      </c>
      <c r="J36" s="63">
        <f>SUM(I36-F36)</f>
        <v>887347474.35999298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2019-07-29T22:32:53Z</dcterms:modified>
</cp:coreProperties>
</file>