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Estadistica\"/>
    </mc:Choice>
  </mc:AlternateContent>
  <bookViews>
    <workbookView xWindow="0" yWindow="0" windowWidth="20490" windowHeight="6555"/>
  </bookViews>
  <sheets>
    <sheet name="Estadísticas Junio 2019" sheetId="1" r:id="rId1"/>
  </sheets>
  <externalReferences>
    <externalReference r:id="rId2"/>
  </externalReferences>
  <definedNames>
    <definedName name="_xlnm.Print_Area" localSheetId="0">'Estadísticas Junio 2019'!$A$1:$Q$352</definedName>
  </definedNames>
  <calcPr calcId="152511"/>
</workbook>
</file>

<file path=xl/calcChain.xml><?xml version="1.0" encoding="utf-8"?>
<calcChain xmlns="http://schemas.openxmlformats.org/spreadsheetml/2006/main"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38" i="1"/>
  <c r="J133" i="1"/>
  <c r="I103" i="1"/>
  <c r="J101" i="1" s="1"/>
  <c r="J60" i="1"/>
  <c r="M57" i="1" s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F21" i="1"/>
  <c r="E22" i="1" s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<sst xmlns="http://schemas.openxmlformats.org/spreadsheetml/2006/main" count="125" uniqueCount="98">
  <si>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</si>
  <si>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</si>
  <si>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</si>
  <si>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</si>
  <si>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</si>
  <si>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</si>
  <si>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</si>
  <si>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</si>
  <si>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</si>
  <si>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</si>
  <si>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</si>
  <si>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</si>
  <si>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</si>
  <si>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</si>
  <si>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</si>
  <si>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</si>
  <si>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</si>
  <si>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</si>
  <si>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</si>
  <si>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</si>
  <si>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</si>
  <si>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</si>
  <si>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</si>
  <si>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</si>
  <si>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</si>
  <si>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</si>
  <si>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</si>
  <si>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</si>
  <si>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</si>
  <si>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</si>
  <si>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</si>
  <si>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</si>
  <si>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</si>
  <si>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</si>
  <si>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</si>
  <si>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</si>
  <si>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</si>
  <si>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</si>
  <si>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</si>
  <si>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</si>
  <si>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</si>
  <si>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</si>
  <si>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</si>
  <si>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</si>
  <si>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</si>
  <si>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</si>
  <si>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</si>
  <si>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</si>
  <si>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</si>
  <si>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</si>
  <si>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</si>
  <si>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</si>
  <si>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</si>
  <si>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</si>
  <si>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</si>
  <si>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</si>
  <si>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</si>
  <si>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</si>
  <si>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</si>
  <si>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</si>
  <si>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</si>
  <si>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</si>
  <si>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</si>
  <si>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</si>
  <si>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</si>
  <si>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</si>
  <si>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</si>
  <si>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</si>
  <si>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</si>
  <si>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</si>
  <si>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</si>
  <si>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</si>
  <si>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</si>
  <si>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</si>
  <si>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</si>
  <si>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</si>
  <si>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</si>
  <si>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</si>
  <si>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</si>
  <si>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</si>
  <si>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</si>
  <si>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</si>
  <si>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</si>
  <si>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</si>
  <si>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</si>
  <si>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</si>
  <si>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</si>
  <si>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</si>
  <si>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</si>
  <si>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</si>
  <si>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</si>
  <si>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</si>
  <si>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</si>
  <si>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</si>
  <si>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</si>
  <si>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</si>
  <si>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</si>
  <si>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INFORMACIÓN ESTADÍSTICA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</si>
</sst>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center"/>
    </xf>
    <xf numFmtId="9" fontId="3" fillId="7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97721632"/>
        <c:axId val="197462256"/>
        <c:axId val="0"/>
      </c:bar3DChart>
      <c:catAx>
        <c:axId val="197721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197462256"/>
        <c:crosses val="autoZero"/>
        <c:auto val="1"/>
        <c:lblAlgn val="ctr"/>
        <c:lblOffset val="100"/>
        <c:noMultiLvlLbl val="0"/>
      </c:catAx>
      <c:valAx>
        <c:axId val="197462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772163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2019'!$I$97:$I$101</c:f>
              <c:numCache>
                <c:formatCode>General</c:formatCode>
                <c:ptCount val="5"/>
                <c:pt idx="0">
                  <c:v>80</c:v>
                </c:pt>
                <c:pt idx="1">
                  <c:v>428</c:v>
                </c:pt>
                <c:pt idx="2">
                  <c:v>220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2019'!$J$97:$J$101</c:f>
              <c:numCache>
                <c:formatCode>0%</c:formatCode>
                <c:ptCount val="5"/>
                <c:pt idx="0">
                  <c:v>0.10899182561307902</c:v>
                </c:pt>
                <c:pt idx="1">
                  <c:v>0.5831062670299727</c:v>
                </c:pt>
                <c:pt idx="2">
                  <c:v>0.29972752043596729</c:v>
                </c:pt>
                <c:pt idx="3">
                  <c:v>8.1743869209809257E-3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653640"/>
        <c:axId val="197666312"/>
        <c:axId val="0"/>
      </c:bar3DChart>
      <c:catAx>
        <c:axId val="19765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666312"/>
        <c:crosses val="autoZero"/>
        <c:auto val="1"/>
        <c:lblAlgn val="ctr"/>
        <c:lblOffset val="100"/>
        <c:noMultiLvlLbl val="0"/>
      </c:catAx>
      <c:valAx>
        <c:axId val="19766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65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Junio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2019'!$F$154:$F$157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Junio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2019'!$H$154:$H$157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Junio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2019'!$G$154:$G$157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2019'!$I$154:$I$157</c:f>
              <c:numCache>
                <c:formatCode>General</c:formatCode>
                <c:ptCount val="4"/>
                <c:pt idx="0">
                  <c:v>383</c:v>
                </c:pt>
                <c:pt idx="1">
                  <c:v>64</c:v>
                </c:pt>
                <c:pt idx="2">
                  <c:v>15</c:v>
                </c:pt>
                <c:pt idx="3">
                  <c:v>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2019'!$J$154:$J$157</c:f>
              <c:numCache>
                <c:formatCode>0%</c:formatCode>
                <c:ptCount val="4"/>
                <c:pt idx="0">
                  <c:v>0.52179836512261579</c:v>
                </c:pt>
                <c:pt idx="1">
                  <c:v>8.7193460490463212E-2</c:v>
                </c:pt>
                <c:pt idx="2">
                  <c:v>2.0435967302452316E-2</c:v>
                </c:pt>
                <c:pt idx="3">
                  <c:v>0.37057220708446864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781088"/>
        <c:axId val="197781472"/>
        <c:axId val="0"/>
      </c:bar3DChart>
      <c:catAx>
        <c:axId val="1977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781472"/>
        <c:crosses val="autoZero"/>
        <c:auto val="1"/>
        <c:lblAlgn val="ctr"/>
        <c:lblOffset val="100"/>
        <c:noMultiLvlLbl val="0"/>
      </c:catAx>
      <c:valAx>
        <c:axId val="1977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78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Junio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2019'!$F$213:$F$217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Junio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2019'!$G$213:$G$217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Junio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2019'!$H$213:$H$217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2019'!$I$213:$I$217</c:f>
              <c:numCache>
                <c:formatCode>General</c:formatCode>
                <c:ptCount val="5"/>
                <c:pt idx="0">
                  <c:v>526</c:v>
                </c:pt>
                <c:pt idx="1">
                  <c:v>141</c:v>
                </c:pt>
                <c:pt idx="2">
                  <c:v>27</c:v>
                </c:pt>
                <c:pt idx="3">
                  <c:v>40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Junio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2019'!$J$213:$J$217</c:f>
              <c:numCache>
                <c:formatCode>0%</c:formatCode>
                <c:ptCount val="5"/>
                <c:pt idx="0">
                  <c:v>0.71662125340599458</c:v>
                </c:pt>
                <c:pt idx="1">
                  <c:v>0.19209809264305178</c:v>
                </c:pt>
                <c:pt idx="2">
                  <c:v>3.6784741144414171E-2</c:v>
                </c:pt>
                <c:pt idx="3">
                  <c:v>5.4495912806539509E-2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96160976"/>
        <c:axId val="196161368"/>
        <c:axId val="0"/>
      </c:bar3DChart>
      <c:catAx>
        <c:axId val="19616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161368"/>
        <c:crosses val="autoZero"/>
        <c:auto val="1"/>
        <c:lblAlgn val="ctr"/>
        <c:lblOffset val="100"/>
        <c:noMultiLvlLbl val="0"/>
      </c:catAx>
      <c:valAx>
        <c:axId val="196161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19616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2019'!$C$21:$E$21</c:f>
              <c:numCache>
                <c:formatCode>General</c:formatCode>
                <c:ptCount val="3"/>
                <c:pt idx="0">
                  <c:v>528</c:v>
                </c:pt>
                <c:pt idx="1">
                  <c:v>132</c:v>
                </c:pt>
                <c:pt idx="2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2019'!$C$22:$E$22</c:f>
              <c:numCache>
                <c:formatCode>0%</c:formatCode>
                <c:ptCount val="3"/>
                <c:pt idx="0">
                  <c:v>0.71934604904632149</c:v>
                </c:pt>
                <c:pt idx="1">
                  <c:v>0.17983651226158037</c:v>
                </c:pt>
                <c:pt idx="2">
                  <c:v>0.1008174386920981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008768"/>
        <c:axId val="198009160"/>
        <c:axId val="0"/>
      </c:bar3DChart>
      <c:catAx>
        <c:axId val="19800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09160"/>
        <c:crosses val="autoZero"/>
        <c:auto val="1"/>
        <c:lblAlgn val="ctr"/>
        <c:lblOffset val="100"/>
        <c:noMultiLvlLbl val="0"/>
      </c:catAx>
      <c:valAx>
        <c:axId val="19800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087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2019'!$H$19:$O$19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2019'!$H$21:$K$21</c:f>
              <c:numCache>
                <c:formatCode>General</c:formatCode>
                <c:ptCount val="4"/>
                <c:pt idx="0">
                  <c:v>355</c:v>
                </c:pt>
                <c:pt idx="1">
                  <c:v>299</c:v>
                </c:pt>
                <c:pt idx="2">
                  <c:v>39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2019'!$H$22:$K$22</c:f>
              <c:numCache>
                <c:formatCode>0%</c:formatCode>
                <c:ptCount val="4"/>
                <c:pt idx="0">
                  <c:v>0.48365122615803813</c:v>
                </c:pt>
                <c:pt idx="1">
                  <c:v>0.40735694822888285</c:v>
                </c:pt>
                <c:pt idx="2">
                  <c:v>5.3133514986376022E-2</c:v>
                </c:pt>
                <c:pt idx="3">
                  <c:v>5.5858310626702996E-2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009944"/>
        <c:axId val="198010336"/>
        <c:axId val="0"/>
      </c:bar3DChart>
      <c:catAx>
        <c:axId val="1980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10336"/>
        <c:crosses val="autoZero"/>
        <c:auto val="1"/>
        <c:lblAlgn val="ctr"/>
        <c:lblOffset val="100"/>
        <c:noMultiLvlLbl val="0"/>
      </c:catAx>
      <c:valAx>
        <c:axId val="1980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099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2019'!$F$183:$F$186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2019'!$G$183:$G$186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2019'!$H$183:$H$186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2019'!$I$183:$I$186</c:f>
              <c:numCache>
                <c:formatCode>General</c:formatCode>
                <c:ptCount val="4"/>
                <c:pt idx="0">
                  <c:v>475</c:v>
                </c:pt>
                <c:pt idx="1">
                  <c:v>241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2019'!$J$183:$J$186</c:f>
              <c:numCache>
                <c:formatCode>0%</c:formatCode>
                <c:ptCount val="4"/>
                <c:pt idx="0">
                  <c:v>0.64713896457765663</c:v>
                </c:pt>
                <c:pt idx="1">
                  <c:v>0.32833787465940056</c:v>
                </c:pt>
                <c:pt idx="2">
                  <c:v>1.0899182561307902E-2</c:v>
                </c:pt>
                <c:pt idx="3">
                  <c:v>1.3623978201634877E-2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198011120"/>
        <c:axId val="198011904"/>
        <c:axId val="0"/>
      </c:bar3DChart>
      <c:catAx>
        <c:axId val="19801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11904"/>
        <c:crosses val="autoZero"/>
        <c:auto val="1"/>
        <c:lblAlgn val="ctr"/>
        <c:lblOffset val="100"/>
        <c:noMultiLvlLbl val="0"/>
      </c:catAx>
      <c:valAx>
        <c:axId val="198011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801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Junio 2019'!$F$246:$F$307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Junio 2019'!$G$246:$G$307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106</c:v>
                </c:pt>
                <c:pt idx="9">
                  <c:v>11</c:v>
                </c:pt>
                <c:pt idx="10">
                  <c:v>41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60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134</c:v>
                </c:pt>
                <c:pt idx="34">
                  <c:v>52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122</c:v>
                </c:pt>
                <c:pt idx="39">
                  <c:v>159</c:v>
                </c:pt>
                <c:pt idx="40">
                  <c:v>160</c:v>
                </c:pt>
                <c:pt idx="41">
                  <c:v>12</c:v>
                </c:pt>
                <c:pt idx="42">
                  <c:v>9</c:v>
                </c:pt>
                <c:pt idx="43">
                  <c:v>13</c:v>
                </c:pt>
                <c:pt idx="44">
                  <c:v>0</c:v>
                </c:pt>
                <c:pt idx="45">
                  <c:v>0</c:v>
                </c:pt>
                <c:pt idx="46">
                  <c:v>15</c:v>
                </c:pt>
                <c:pt idx="47">
                  <c:v>13</c:v>
                </c:pt>
                <c:pt idx="48">
                  <c:v>41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10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71</c:v>
                </c:pt>
                <c:pt idx="58">
                  <c:v>92</c:v>
                </c:pt>
                <c:pt idx="59">
                  <c:v>28</c:v>
                </c:pt>
                <c:pt idx="60">
                  <c:v>3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160584"/>
        <c:axId val="198574064"/>
        <c:axId val="0"/>
      </c:bar3DChart>
      <c:catAx>
        <c:axId val="1961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198574064"/>
        <c:crosses val="autoZero"/>
        <c:auto val="1"/>
        <c:lblAlgn val="ctr"/>
        <c:lblOffset val="100"/>
        <c:noMultiLvlLbl val="0"/>
      </c:catAx>
      <c:valAx>
        <c:axId val="19857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96160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Junio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2019'!$F$43:$F$59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Junio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2019'!$G$43:$G$59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Junio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2019'!$H$43:$H$59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Junio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2019'!$I$43:$I$59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2019'!$J$43:$J$59</c:f>
              <c:numCache>
                <c:formatCode>General</c:formatCode>
                <c:ptCount val="17"/>
                <c:pt idx="0">
                  <c:v>14</c:v>
                </c:pt>
                <c:pt idx="1">
                  <c:v>0</c:v>
                </c:pt>
                <c:pt idx="2">
                  <c:v>10</c:v>
                </c:pt>
                <c:pt idx="3">
                  <c:v>111</c:v>
                </c:pt>
                <c:pt idx="4">
                  <c:v>0</c:v>
                </c:pt>
                <c:pt idx="5">
                  <c:v>298</c:v>
                </c:pt>
                <c:pt idx="6">
                  <c:v>182</c:v>
                </c:pt>
                <c:pt idx="7">
                  <c:v>1</c:v>
                </c:pt>
                <c:pt idx="8">
                  <c:v>39</c:v>
                </c:pt>
                <c:pt idx="9">
                  <c:v>2</c:v>
                </c:pt>
                <c:pt idx="10">
                  <c:v>69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Junio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2019'!$K$43:$K$59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574848"/>
        <c:axId val="198575240"/>
        <c:axId val="0"/>
      </c:bar3DChart>
      <c:catAx>
        <c:axId val="1985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98575240"/>
        <c:crosses val="autoZero"/>
        <c:auto val="1"/>
        <c:lblAlgn val="ctr"/>
        <c:lblOffset val="100"/>
        <c:noMultiLvlLbl val="0"/>
      </c:catAx>
      <c:valAx>
        <c:axId val="198575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9857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A329" zoomScale="60" zoomScaleNormal="60" workbookViewId="0">
      <selection activeCell="H303" sqref="H303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10" t="s"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"/>
      <c r="Q13" s="4"/>
    </row>
    <row r="14" spans="1:17" ht="43.5" customHeight="1" thickBot="1" x14ac:dyDescent="0.3">
      <c r="A14" s="4"/>
      <c r="B14" s="112" t="s">
        <v>97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1" t="s">
        <v>1</v>
      </c>
      <c r="D19" s="102"/>
      <c r="E19" s="102"/>
      <c r="F19" s="103"/>
      <c r="G19" s="62"/>
      <c r="H19" s="101" t="s">
        <v>2</v>
      </c>
      <c r="I19" s="102"/>
      <c r="J19" s="102"/>
      <c r="K19" s="102"/>
      <c r="L19" s="103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528</v>
      </c>
      <c r="D21" s="14">
        <v>132</v>
      </c>
      <c r="E21" s="14">
        <v>74</v>
      </c>
      <c r="F21" s="8">
        <f>SUM(C21:E21)</f>
        <v>734</v>
      </c>
      <c r="G21" s="5"/>
      <c r="H21" s="8">
        <v>355</v>
      </c>
      <c r="I21" s="8">
        <v>299</v>
      </c>
      <c r="J21" s="8">
        <v>39</v>
      </c>
      <c r="K21" s="8">
        <v>41</v>
      </c>
      <c r="L21" s="8">
        <f>SUM(H21:K21)</f>
        <v>734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0.71934604904632149</v>
      </c>
      <c r="D22" s="17">
        <f>+D21/F21</f>
        <v>0.17983651226158037</v>
      </c>
      <c r="E22" s="18">
        <f>+E21/F21</f>
        <v>0.1008174386920981</v>
      </c>
      <c r="F22" s="66">
        <f>SUM(C22:E22)</f>
        <v>1</v>
      </c>
      <c r="G22" s="5"/>
      <c r="H22" s="16">
        <f>+H21/L21</f>
        <v>0.48365122615803813</v>
      </c>
      <c r="I22" s="16">
        <f>+I21/L21</f>
        <v>0.40735694822888285</v>
      </c>
      <c r="J22" s="16">
        <f>J21/L21</f>
        <v>5.3133514986376022E-2</v>
      </c>
      <c r="K22" s="16">
        <f>+K21/L21</f>
        <v>5.5858310626702996E-2</v>
      </c>
      <c r="L22" s="66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4" t="s">
        <v>11</v>
      </c>
      <c r="E42" s="114"/>
      <c r="F42" s="114"/>
      <c r="G42" s="114"/>
      <c r="H42" s="114"/>
      <c r="I42" s="114"/>
      <c r="J42" s="114"/>
      <c r="K42" s="114"/>
      <c r="L42" s="114"/>
      <c r="M42" s="114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2">
        <v>14</v>
      </c>
      <c r="K43" s="93"/>
      <c r="L43" s="94"/>
      <c r="M43" s="16">
        <f>+$J43/$J60</f>
        <v>1.9073569482288829E-2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2">
        <v>0</v>
      </c>
      <c r="K44" s="93"/>
      <c r="L44" s="94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2">
        <v>10</v>
      </c>
      <c r="K45" s="93"/>
      <c r="L45" s="94"/>
      <c r="M45" s="16">
        <f>+$J45/$J60</f>
        <v>1.3623978201634877E-2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2">
        <v>111</v>
      </c>
      <c r="K46" s="93"/>
      <c r="L46" s="94"/>
      <c r="M46" s="16">
        <f>+$J46/$J60</f>
        <v>0.15122615803814715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2">
        <v>0</v>
      </c>
      <c r="K47" s="93"/>
      <c r="L47" s="94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2">
        <v>298</v>
      </c>
      <c r="K48" s="93"/>
      <c r="L48" s="94"/>
      <c r="M48" s="16">
        <f>+$J48/J60</f>
        <v>0.40599455040871935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2">
        <v>182</v>
      </c>
      <c r="K49" s="93"/>
      <c r="L49" s="94"/>
      <c r="M49" s="16">
        <f>+$J49/J60</f>
        <v>0.24795640326975477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2">
        <v>1</v>
      </c>
      <c r="K50" s="93"/>
      <c r="L50" s="94"/>
      <c r="M50" s="16">
        <f>+$J50/J60</f>
        <v>1.3623978201634877E-3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2">
        <v>39</v>
      </c>
      <c r="K51" s="93"/>
      <c r="L51" s="94"/>
      <c r="M51" s="16">
        <f>+$J51/J60</f>
        <v>5.3133514986376022E-2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2">
        <v>2</v>
      </c>
      <c r="K52" s="93"/>
      <c r="L52" s="94"/>
      <c r="M52" s="16">
        <f>+J52/J60</f>
        <v>2.7247956403269754E-3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2">
        <v>69</v>
      </c>
      <c r="K53" s="93"/>
      <c r="L53" s="94"/>
      <c r="M53" s="16">
        <f>+$J53/J60</f>
        <v>9.4005449591280654E-2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2">
        <v>4</v>
      </c>
      <c r="K54" s="93"/>
      <c r="L54" s="94"/>
      <c r="M54" s="16">
        <f>+$J54/J60</f>
        <v>5.4495912806539508E-3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2">
        <v>1</v>
      </c>
      <c r="K55" s="93"/>
      <c r="L55" s="94"/>
      <c r="M55" s="16">
        <f>+$J55/J60</f>
        <v>1.3623978201634877E-3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2">
        <v>0</v>
      </c>
      <c r="K56" s="93"/>
      <c r="L56" s="94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2">
        <v>3</v>
      </c>
      <c r="K57" s="93"/>
      <c r="L57" s="94"/>
      <c r="M57" s="16">
        <f>+$J57/J60</f>
        <v>4.0871934604904629E-3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2">
        <v>0</v>
      </c>
      <c r="K58" s="93"/>
      <c r="L58" s="94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93</v>
      </c>
      <c r="F59" s="27"/>
      <c r="G59" s="27"/>
      <c r="H59" s="27"/>
      <c r="I59" s="27"/>
      <c r="J59" s="95">
        <v>0</v>
      </c>
      <c r="K59" s="96"/>
      <c r="L59" s="97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3">
        <f>SUM(J43:J59)</f>
        <v>734</v>
      </c>
      <c r="K60" s="134"/>
      <c r="L60" s="135"/>
      <c r="M60" s="77">
        <f>SUM(M43:M59)</f>
        <v>0.99999999999999989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90"/>
      <c r="K61" s="90"/>
      <c r="L61" s="90"/>
      <c r="M61" s="91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6" t="s">
        <v>12</v>
      </c>
      <c r="E96" s="137"/>
      <c r="F96" s="137"/>
      <c r="G96" s="137"/>
      <c r="H96" s="137"/>
      <c r="I96" s="137"/>
      <c r="J96" s="13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71</v>
      </c>
      <c r="F97" s="27"/>
      <c r="G97" s="28"/>
      <c r="H97" s="28"/>
      <c r="I97" s="8">
        <v>80</v>
      </c>
      <c r="J97" s="29">
        <f>+I97/I103</f>
        <v>0.10899182561307902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72</v>
      </c>
      <c r="F98" s="32"/>
      <c r="G98" s="28"/>
      <c r="H98" s="28"/>
      <c r="I98" s="33">
        <v>428</v>
      </c>
      <c r="J98" s="29">
        <f>I98/I103</f>
        <v>0.5831062670299727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73</v>
      </c>
      <c r="F99" s="34"/>
      <c r="G99" s="28"/>
      <c r="H99" s="28"/>
      <c r="I99" s="33">
        <v>220</v>
      </c>
      <c r="J99" s="29">
        <f>+I99/I103</f>
        <v>0.29972752043596729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74</v>
      </c>
      <c r="F100" s="32"/>
      <c r="G100" s="28"/>
      <c r="H100" s="28"/>
      <c r="I100" s="33">
        <v>6</v>
      </c>
      <c r="J100" s="29">
        <f>I100/I103</f>
        <v>8.1743869209809257E-3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75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734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39"/>
      <c r="E106" s="139"/>
      <c r="F106" s="139"/>
      <c r="G106" s="139"/>
      <c r="H106" s="139"/>
      <c r="I106" s="139"/>
      <c r="J106" s="13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1" t="s">
        <v>14</v>
      </c>
      <c r="F131" s="102"/>
      <c r="G131" s="102"/>
      <c r="H131" s="102"/>
      <c r="I131" s="102"/>
      <c r="J131" s="103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7" t="s">
        <v>15</v>
      </c>
      <c r="F132" s="128"/>
      <c r="G132" s="128"/>
      <c r="H132" s="128"/>
      <c r="I132" s="129"/>
      <c r="J132" s="37">
        <v>1513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1513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1" t="s">
        <v>16</v>
      </c>
      <c r="F136" s="102"/>
      <c r="G136" s="102"/>
      <c r="H136" s="102"/>
      <c r="I136" s="102"/>
      <c r="J136" s="103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7" t="s">
        <v>17</v>
      </c>
      <c r="F137" s="128"/>
      <c r="G137" s="128"/>
      <c r="H137" s="128"/>
      <c r="I137" s="129"/>
      <c r="J137" s="39">
        <v>761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761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30" t="s">
        <v>18</v>
      </c>
      <c r="F141" s="131"/>
      <c r="G141" s="131"/>
      <c r="H141" s="131"/>
      <c r="I141" s="131"/>
      <c r="J141" s="132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7" t="s">
        <v>19</v>
      </c>
      <c r="F142" s="128"/>
      <c r="G142" s="128"/>
      <c r="H142" s="128"/>
      <c r="I142" s="129"/>
      <c r="J142" s="39">
        <v>6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6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30" t="s">
        <v>20</v>
      </c>
      <c r="F146" s="131"/>
      <c r="G146" s="131"/>
      <c r="H146" s="131"/>
      <c r="I146" s="131"/>
      <c r="J146" s="132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7" t="s">
        <v>20</v>
      </c>
      <c r="F147" s="128"/>
      <c r="G147" s="128"/>
      <c r="H147" s="128"/>
      <c r="I147" s="129"/>
      <c r="J147" s="39">
        <v>31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31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1" t="s">
        <v>21</v>
      </c>
      <c r="E153" s="102"/>
      <c r="F153" s="102"/>
      <c r="G153" s="102"/>
      <c r="H153" s="102"/>
      <c r="I153" s="102"/>
      <c r="J153" s="103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8" t="str">
        <f>+'[1]ACUM-MAYO'!A162</f>
        <v>ORDINARIA</v>
      </c>
      <c r="F154" s="99"/>
      <c r="G154" s="99"/>
      <c r="H154" s="100"/>
      <c r="I154" s="33">
        <v>383</v>
      </c>
      <c r="J154" s="42">
        <f>I154/I159</f>
        <v>0.52179836512261579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8" t="str">
        <f>+'[1]ACUM-MAYO'!A163</f>
        <v>FUNDAMENTAL</v>
      </c>
      <c r="F155" s="99"/>
      <c r="G155" s="99"/>
      <c r="H155" s="100"/>
      <c r="I155" s="33">
        <v>64</v>
      </c>
      <c r="J155" s="44">
        <f>I155/I159</f>
        <v>8.7193460490463212E-2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8" t="str">
        <f>+'[1]ACUM-MAYO'!A165</f>
        <v>RESERVADA</v>
      </c>
      <c r="F156" s="99"/>
      <c r="G156" s="99"/>
      <c r="H156" s="100"/>
      <c r="I156" s="33">
        <v>15</v>
      </c>
      <c r="J156" s="44">
        <f>I156/I159</f>
        <v>2.0435967302452316E-2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8" t="s">
        <v>85</v>
      </c>
      <c r="F157" s="99"/>
      <c r="G157" s="99"/>
      <c r="H157" s="100"/>
      <c r="I157" s="33">
        <v>272</v>
      </c>
      <c r="J157" s="46">
        <f>I157/I159</f>
        <v>0.37057220708446864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734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1" t="s">
        <v>22</v>
      </c>
      <c r="E182" s="102"/>
      <c r="F182" s="102"/>
      <c r="G182" s="102"/>
      <c r="H182" s="102"/>
      <c r="I182" s="102"/>
      <c r="J182" s="103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8" t="str">
        <f>+'[1]ACUM-MAYO'!A173</f>
        <v>ECONOMICA ADMINISTRATIVA</v>
      </c>
      <c r="F183" s="99"/>
      <c r="G183" s="99"/>
      <c r="H183" s="100"/>
      <c r="I183" s="33">
        <v>475</v>
      </c>
      <c r="J183" s="29">
        <f>I183/I188</f>
        <v>0.64713896457765663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8" t="str">
        <f>+'[1]ACUM-MAYO'!A174</f>
        <v>TRAMITE</v>
      </c>
      <c r="F184" s="99"/>
      <c r="G184" s="99"/>
      <c r="H184" s="100"/>
      <c r="I184" s="33">
        <v>241</v>
      </c>
      <c r="J184" s="49">
        <f>I184/I188</f>
        <v>0.32833787465940056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8" t="str">
        <f>+'[1]ACUM-MAYO'!A175</f>
        <v>SERV. PUB.</v>
      </c>
      <c r="F185" s="99"/>
      <c r="G185" s="99"/>
      <c r="H185" s="100"/>
      <c r="I185" s="33">
        <v>8</v>
      </c>
      <c r="J185" s="49">
        <f>I185/I188</f>
        <v>1.0899182561307902E-2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8" t="str">
        <f>+'[1]ACUM-MAYO'!A176</f>
        <v>LEGAL</v>
      </c>
      <c r="F186" s="99"/>
      <c r="G186" s="99"/>
      <c r="H186" s="100"/>
      <c r="I186" s="33">
        <v>10</v>
      </c>
      <c r="J186" s="50">
        <f>I186/I188</f>
        <v>1.3623978201634877E-2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734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1" t="s">
        <v>23</v>
      </c>
      <c r="E212" s="102"/>
      <c r="F212" s="102"/>
      <c r="G212" s="102"/>
      <c r="H212" s="102"/>
      <c r="I212" s="102"/>
      <c r="J212" s="103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526</v>
      </c>
      <c r="J213" s="85">
        <f>I213/I218</f>
        <v>0.71662125340599458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141</v>
      </c>
      <c r="J214" s="85">
        <f>I214/I218</f>
        <v>0.19209809264305178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27</v>
      </c>
      <c r="J215" s="85">
        <f>I215/I218</f>
        <v>3.6784741144414171E-2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40</v>
      </c>
      <c r="J216" s="86">
        <f>I216/I218</f>
        <v>5.4495912806539509E-2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94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734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6" t="s">
        <v>24</v>
      </c>
      <c r="E245" s="107"/>
      <c r="F245" s="107"/>
      <c r="G245" s="108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5" t="s">
        <v>26</v>
      </c>
      <c r="F246" s="126"/>
      <c r="G246" s="88" t="s">
        <v>96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4" t="s">
        <v>27</v>
      </c>
      <c r="F247" s="105"/>
      <c r="G247" s="88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4" t="s">
        <v>29</v>
      </c>
      <c r="F248" s="105"/>
      <c r="G248" s="88">
        <v>7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4" t="s">
        <v>38</v>
      </c>
      <c r="F249" s="105"/>
      <c r="G249" s="88" t="s">
        <v>96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4" t="s">
        <v>61</v>
      </c>
      <c r="F250" s="105"/>
      <c r="G250" s="88">
        <v>8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4" t="s">
        <v>66</v>
      </c>
      <c r="F251" s="105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4" t="s">
        <v>86</v>
      </c>
      <c r="F252" s="105"/>
      <c r="G252" s="88">
        <v>4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4" t="s">
        <v>88</v>
      </c>
      <c r="F253" s="105"/>
      <c r="G253" s="88">
        <v>5</v>
      </c>
      <c r="H253" s="5"/>
      <c r="I253" s="109"/>
      <c r="J253" s="109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4" t="s">
        <v>28</v>
      </c>
      <c r="F254" s="105"/>
      <c r="G254" s="88">
        <v>106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4" t="s">
        <v>30</v>
      </c>
      <c r="F255" s="105"/>
      <c r="G255" s="88">
        <v>11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4" t="s">
        <v>31</v>
      </c>
      <c r="F256" s="105"/>
      <c r="G256" s="88">
        <v>41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4" t="s">
        <v>35</v>
      </c>
      <c r="F257" s="105"/>
      <c r="G257" s="88">
        <v>4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4" t="s">
        <v>37</v>
      </c>
      <c r="F258" s="105"/>
      <c r="G258" s="88">
        <v>5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4" t="s">
        <v>40</v>
      </c>
      <c r="F259" s="105"/>
      <c r="G259" s="88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4" t="s">
        <v>44</v>
      </c>
      <c r="F260" s="105"/>
      <c r="G260" s="88">
        <v>10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4" t="s">
        <v>47</v>
      </c>
      <c r="F261" s="105"/>
      <c r="G261" s="88">
        <v>4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4" t="s">
        <v>48</v>
      </c>
      <c r="F262" s="105"/>
      <c r="G262" s="88">
        <v>5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4" t="s">
        <v>53</v>
      </c>
      <c r="F263" s="105"/>
      <c r="G263" s="88">
        <v>6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4" t="s">
        <v>54</v>
      </c>
      <c r="F264" s="105"/>
      <c r="G264" s="88">
        <v>3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4" t="s">
        <v>60</v>
      </c>
      <c r="F265" s="105"/>
      <c r="G265" s="88">
        <v>8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4" t="s">
        <v>70</v>
      </c>
      <c r="F266" s="105"/>
      <c r="G266" s="88">
        <v>1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4" t="s">
        <v>87</v>
      </c>
      <c r="F267" s="105"/>
      <c r="G267" s="88">
        <v>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04" t="s">
        <v>32</v>
      </c>
      <c r="F268" s="105"/>
      <c r="G268" s="88" t="s">
        <v>96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4" t="s">
        <v>43</v>
      </c>
      <c r="F269" s="105"/>
      <c r="G269" s="88">
        <v>6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4" t="s">
        <v>52</v>
      </c>
      <c r="F270" s="105"/>
      <c r="G270" s="88">
        <v>60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4" t="s">
        <v>56</v>
      </c>
      <c r="F271" s="105"/>
      <c r="G271" s="88">
        <v>8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4" t="s">
        <v>64</v>
      </c>
      <c r="F272" s="105"/>
      <c r="G272" s="88" t="s">
        <v>96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4" t="s">
        <v>78</v>
      </c>
      <c r="F273" s="105"/>
      <c r="G273" s="88" t="s">
        <v>96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4" t="s">
        <v>82</v>
      </c>
      <c r="F274" s="105"/>
      <c r="G274" s="88" t="s">
        <v>96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4" t="s">
        <v>83</v>
      </c>
      <c r="F275" s="105"/>
      <c r="G275" s="88">
        <v>4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4" t="s">
        <v>84</v>
      </c>
      <c r="F276" s="105"/>
      <c r="G276" s="88" t="s">
        <v>96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4" t="s">
        <v>91</v>
      </c>
      <c r="F277" s="105"/>
      <c r="G277" s="88" t="s">
        <v>96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4" t="s">
        <v>92</v>
      </c>
      <c r="F278" s="105"/>
      <c r="G278" s="88" t="s">
        <v>96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4" t="s">
        <v>33</v>
      </c>
      <c r="F279" s="105"/>
      <c r="G279" s="88">
        <v>134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4" t="s">
        <v>45</v>
      </c>
      <c r="F280" s="105"/>
      <c r="G280" s="88">
        <v>52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4" t="s">
        <v>69</v>
      </c>
      <c r="F281" s="105"/>
      <c r="G281" s="88" t="s">
        <v>96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4" t="s">
        <v>89</v>
      </c>
      <c r="F282" s="105"/>
      <c r="G282" s="88" t="s">
        <v>96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4" t="s">
        <v>34</v>
      </c>
      <c r="F283" s="105"/>
      <c r="G283" s="88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4" t="s">
        <v>49</v>
      </c>
      <c r="F284" s="105"/>
      <c r="G284" s="88">
        <v>122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4" t="s">
        <v>50</v>
      </c>
      <c r="F285" s="105"/>
      <c r="G285" s="88">
        <v>159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4" t="s">
        <v>51</v>
      </c>
      <c r="F286" s="105"/>
      <c r="G286" s="88">
        <v>160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4" t="s">
        <v>57</v>
      </c>
      <c r="F287" s="105"/>
      <c r="G287" s="88">
        <v>12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4" t="s">
        <v>65</v>
      </c>
      <c r="F288" s="105"/>
      <c r="G288" s="88">
        <v>9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4" t="s">
        <v>36</v>
      </c>
      <c r="F289" s="105"/>
      <c r="G289" s="88">
        <v>13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4" t="s">
        <v>42</v>
      </c>
      <c r="F290" s="105"/>
      <c r="G290" s="88" t="s">
        <v>96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9" t="s">
        <v>46</v>
      </c>
      <c r="F291" s="120"/>
      <c r="G291" s="88" t="s">
        <v>96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7" t="s">
        <v>58</v>
      </c>
      <c r="F292" s="118"/>
      <c r="G292" s="88">
        <v>15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9" t="s">
        <v>59</v>
      </c>
      <c r="F293" s="120"/>
      <c r="G293" s="88">
        <v>13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9" t="s">
        <v>80</v>
      </c>
      <c r="F294" s="120"/>
      <c r="G294" s="88">
        <v>41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9" t="s">
        <v>81</v>
      </c>
      <c r="F295" s="120"/>
      <c r="G295" s="88" t="s">
        <v>96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9" t="s">
        <v>76</v>
      </c>
      <c r="F296" s="120"/>
      <c r="G296" s="88" t="s">
        <v>96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7" t="s">
        <v>41</v>
      </c>
      <c r="F297" s="118"/>
      <c r="G297" s="88">
        <v>5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9" t="s">
        <v>55</v>
      </c>
      <c r="F298" s="120"/>
      <c r="G298" s="88">
        <v>10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9" t="s">
        <v>62</v>
      </c>
      <c r="F299" s="120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9" t="s">
        <v>63</v>
      </c>
      <c r="F300" s="120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9" t="s">
        <v>77</v>
      </c>
      <c r="F301" s="120"/>
      <c r="G301" s="88" t="s">
        <v>96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9" t="s">
        <v>95</v>
      </c>
      <c r="F302" s="120"/>
      <c r="G302" s="88">
        <v>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9" t="s">
        <v>67</v>
      </c>
      <c r="F303" s="120"/>
      <c r="G303" s="88">
        <v>71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9" t="s">
        <v>68</v>
      </c>
      <c r="F304" s="120"/>
      <c r="G304" s="88">
        <v>92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9" t="s">
        <v>39</v>
      </c>
      <c r="F305" s="120"/>
      <c r="G305" s="88">
        <v>28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9" t="s">
        <v>79</v>
      </c>
      <c r="F306" s="120"/>
      <c r="G306" s="88">
        <v>3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3" t="s">
        <v>90</v>
      </c>
      <c r="F307" s="124"/>
      <c r="G307" s="88" t="s">
        <v>96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1" t="s">
        <v>6</v>
      </c>
      <c r="F308" s="122"/>
      <c r="G308" s="74">
        <f>SUM(G246:G307)</f>
        <v>1255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5" t="s">
        <v>25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Junio 2019</vt:lpstr>
      <vt:lpstr>'Estadísticas Junio 2019'!Área_de_impresión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2019-07-18T17:42:16Z</dcterms:modified>
</cp:coreProperties>
</file>