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550" windowHeight="75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F15" i="1" l="1"/>
  <c r="F14" i="1"/>
  <c r="I26" i="1" l="1"/>
  <c r="F26" i="1"/>
  <c r="F47" i="1"/>
  <c r="F46" i="1"/>
  <c r="F45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I15" i="1"/>
  <c r="I14" i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<sst xmlns="http://schemas.openxmlformats.org/spreadsheetml/2006/main" count="49" uniqueCount="49">
  <si>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</si>
  <si>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</si>
  <si>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</si>
  <si>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</si>
  <si>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</si>
  <si>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</si>
  <si>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</si>
  <si>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</si>
  <si>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</si>
  <si>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</si>
  <si>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</si>
  <si>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</si>
  <si>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</si>
  <si>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</si>
  <si>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</si>
  <si>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</si>
  <si>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</si>
  <si>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</si>
  <si>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</si>
  <si>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</si>
  <si>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</si>
  <si>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</si>
  <si>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</si>
  <si>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</si>
  <si>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</si>
  <si>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</si>
  <si>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</si>
  <si>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</si>
  <si>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</si>
  <si>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</si>
  <si>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</si>
  <si>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</si>
  <si>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</si>
  <si>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</si>
  <si>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</si>
  <si>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</si>
  <si>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</si>
  <si>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</si>
  <si>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</si>
  <si>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</si>
  <si>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</si>
  <si>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</si>
  <si>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</si>
  <si>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</si>
  <si>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</si>
  <si>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</si>
  <si>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</si>
  <si>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</si>
  <si>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 xml:space="preserve">Del 01 de Enero al 30 de Junio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</si>
</sst>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topLeftCell="A37" zoomScaleNormal="100" workbookViewId="0">
      <selection activeCell="F56" sqref="F56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59"/>
      <c r="C2" s="60"/>
      <c r="D2" s="60"/>
      <c r="E2" s="60"/>
      <c r="F2" s="60"/>
      <c r="G2" s="60"/>
      <c r="H2" s="60"/>
      <c r="I2" s="6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62" t="s">
        <v>3</v>
      </c>
      <c r="C9" s="63"/>
      <c r="D9" s="34"/>
      <c r="E9" s="35"/>
      <c r="F9" s="55" t="s">
        <v>4</v>
      </c>
      <c r="G9" s="56"/>
      <c r="H9" s="34"/>
      <c r="I9" s="36"/>
    </row>
    <row r="10" spans="2:9" ht="25.5" x14ac:dyDescent="0.25">
      <c r="B10" s="64"/>
      <c r="C10" s="65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66"/>
      <c r="C11" s="67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48" t="s">
        <v>13</v>
      </c>
      <c r="C13" s="49"/>
      <c r="D13" s="17">
        <f>SUM(D14:D21)</f>
        <v>4407502737.1300001</v>
      </c>
      <c r="E13" s="17">
        <f>SUM(E14:E21)</f>
        <v>41219043.480000012</v>
      </c>
      <c r="F13" s="17">
        <f>SUM(D13+E13)</f>
        <v>4448721780.6099997</v>
      </c>
      <c r="G13" s="17">
        <f t="shared" ref="G13:H13" si="0">SUM(G14:G21)</f>
        <v>1858936142.7900002</v>
      </c>
      <c r="H13" s="17">
        <f t="shared" si="0"/>
        <v>1835530730.7</v>
      </c>
      <c r="I13" s="18">
        <f>SUM(F13-G13)</f>
        <v>2589785637.8199997</v>
      </c>
    </row>
    <row r="14" spans="2:9" x14ac:dyDescent="0.25">
      <c r="B14" s="46" t="s">
        <v>14</v>
      </c>
      <c r="C14" s="47"/>
      <c r="D14" s="19">
        <v>332000</v>
      </c>
      <c r="E14" s="19">
        <v>-30000</v>
      </c>
      <c r="F14" s="20">
        <f t="shared" ref="F14:F21" si="1">SUM(D14+E14)</f>
        <v>302000</v>
      </c>
      <c r="G14" s="19">
        <v>0</v>
      </c>
      <c r="H14" s="19">
        <v>0</v>
      </c>
      <c r="I14" s="21">
        <f t="shared" ref="I14:I21" si="2">SUM(F14-G14)</f>
        <v>302000</v>
      </c>
    </row>
    <row r="15" spans="2:9" x14ac:dyDescent="0.25">
      <c r="B15" s="46" t="s">
        <v>15</v>
      </c>
      <c r="C15" s="47"/>
      <c r="D15" s="19">
        <v>9327500</v>
      </c>
      <c r="E15" s="19">
        <v>8005000</v>
      </c>
      <c r="F15" s="20">
        <f t="shared" si="1"/>
        <v>17332500</v>
      </c>
      <c r="G15" s="19">
        <v>7031920.1500000004</v>
      </c>
      <c r="H15" s="19">
        <v>1878735.45</v>
      </c>
      <c r="I15" s="21">
        <f t="shared" si="2"/>
        <v>10300579.85</v>
      </c>
    </row>
    <row r="16" spans="2:9" x14ac:dyDescent="0.25">
      <c r="B16" s="46" t="s">
        <v>16</v>
      </c>
      <c r="C16" s="47"/>
      <c r="D16" s="19">
        <v>4200985072.5100002</v>
      </c>
      <c r="E16" s="19">
        <v>-104609057.56999999</v>
      </c>
      <c r="F16" s="20">
        <f t="shared" si="1"/>
        <v>4096376014.9400001</v>
      </c>
      <c r="G16" s="19">
        <v>1758879619.8199999</v>
      </c>
      <c r="H16" s="19">
        <v>1742934455.3299999</v>
      </c>
      <c r="I16" s="21">
        <f t="shared" si="2"/>
        <v>2337496395.1199999</v>
      </c>
    </row>
    <row r="17" spans="2:9" x14ac:dyDescent="0.25">
      <c r="B17" s="46" t="s">
        <v>17</v>
      </c>
      <c r="C17" s="47"/>
      <c r="D17" s="19"/>
      <c r="E17" s="19"/>
      <c r="F17" s="20">
        <f t="shared" si="1"/>
        <v>0</v>
      </c>
      <c r="G17" s="19"/>
      <c r="H17" s="19"/>
      <c r="I17" s="21">
        <f t="shared" si="2"/>
        <v>0</v>
      </c>
    </row>
    <row r="18" spans="2:9" x14ac:dyDescent="0.25">
      <c r="B18" s="46" t="s">
        <v>18</v>
      </c>
      <c r="C18" s="47"/>
      <c r="D18" s="19">
        <v>111170297.54000001</v>
      </c>
      <c r="E18" s="19">
        <v>103094750.78</v>
      </c>
      <c r="F18" s="20">
        <f t="shared" si="1"/>
        <v>214265048.31999999</v>
      </c>
      <c r="G18" s="19">
        <v>74612941.459999993</v>
      </c>
      <c r="H18" s="19">
        <v>73111177.709999993</v>
      </c>
      <c r="I18" s="21">
        <f t="shared" si="2"/>
        <v>139652106.86000001</v>
      </c>
    </row>
    <row r="19" spans="2:9" x14ac:dyDescent="0.25">
      <c r="B19" s="46" t="s">
        <v>19</v>
      </c>
      <c r="C19" s="47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46" t="s">
        <v>20</v>
      </c>
      <c r="C20" s="47"/>
      <c r="D20" s="19">
        <v>73313490.109999999</v>
      </c>
      <c r="E20" s="19">
        <v>36122507.240000002</v>
      </c>
      <c r="F20" s="20">
        <f t="shared" si="1"/>
        <v>109435997.34999999</v>
      </c>
      <c r="G20" s="19">
        <v>15307446.91</v>
      </c>
      <c r="H20" s="19">
        <v>14575227.76</v>
      </c>
      <c r="I20" s="21">
        <f t="shared" si="2"/>
        <v>94128550.439999998</v>
      </c>
    </row>
    <row r="21" spans="2:9" x14ac:dyDescent="0.25">
      <c r="B21" s="46" t="s">
        <v>21</v>
      </c>
      <c r="C21" s="47"/>
      <c r="D21" s="19">
        <v>12374376.970000001</v>
      </c>
      <c r="E21" s="19">
        <v>-1364156.97</v>
      </c>
      <c r="F21" s="20">
        <f t="shared" si="1"/>
        <v>11010220</v>
      </c>
      <c r="G21" s="19">
        <v>3104214.45</v>
      </c>
      <c r="H21" s="19">
        <v>3031134.45</v>
      </c>
      <c r="I21" s="21">
        <f t="shared" si="2"/>
        <v>7906005.5499999998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48" t="s">
        <v>22</v>
      </c>
      <c r="C23" s="49"/>
      <c r="D23" s="17">
        <f>SUM(D24:D31)</f>
        <v>2614798706.5400004</v>
      </c>
      <c r="E23" s="17">
        <f>SUM(E24:E31)</f>
        <v>-229971394.75999999</v>
      </c>
      <c r="F23" s="17">
        <f>SUM(D23+E23)</f>
        <v>2384827311.7800007</v>
      </c>
      <c r="G23" s="17">
        <f>SUM(G24:G31)</f>
        <v>1086747981.3899999</v>
      </c>
      <c r="H23" s="17">
        <f>SUM(H24:H31)</f>
        <v>1076684055.3399999</v>
      </c>
      <c r="I23" s="18">
        <f>SUM(F23-G23)</f>
        <v>1298079330.3900008</v>
      </c>
    </row>
    <row r="24" spans="2:9" x14ac:dyDescent="0.25">
      <c r="B24" s="46" t="s">
        <v>23</v>
      </c>
      <c r="C24" s="47"/>
      <c r="D24" s="24">
        <v>104043732.77</v>
      </c>
      <c r="E24" s="24">
        <v>-34834080.899999999</v>
      </c>
      <c r="F24" s="20">
        <f t="shared" ref="F24:F30" si="3">SUM(D24+E24)</f>
        <v>69209651.870000005</v>
      </c>
      <c r="G24" s="24">
        <v>14677513.25</v>
      </c>
      <c r="H24" s="24">
        <v>14652016.449999999</v>
      </c>
      <c r="I24" s="21">
        <f t="shared" ref="I24:I30" si="4">SUM(F24-G24)</f>
        <v>54532138.620000005</v>
      </c>
    </row>
    <row r="25" spans="2:9" x14ac:dyDescent="0.25">
      <c r="B25" s="46" t="s">
        <v>24</v>
      </c>
      <c r="C25" s="47"/>
      <c r="D25" s="24">
        <v>1280812559.8900001</v>
      </c>
      <c r="E25" s="24">
        <v>-113497721.26000001</v>
      </c>
      <c r="F25" s="20">
        <f t="shared" si="3"/>
        <v>1167314838.6300001</v>
      </c>
      <c r="G25" s="24">
        <v>494706158.81999999</v>
      </c>
      <c r="H25" s="24">
        <v>492582738.30000001</v>
      </c>
      <c r="I25" s="21">
        <f t="shared" si="4"/>
        <v>672608679.81000018</v>
      </c>
    </row>
    <row r="26" spans="2:9" x14ac:dyDescent="0.25">
      <c r="B26" s="46" t="s">
        <v>47</v>
      </c>
      <c r="C26" s="47"/>
      <c r="D26" s="24">
        <v>429937666.66000003</v>
      </c>
      <c r="E26" s="24">
        <v>0</v>
      </c>
      <c r="F26" s="20">
        <f t="shared" si="3"/>
        <v>429937666.66000003</v>
      </c>
      <c r="G26" s="24">
        <v>232548970.83000001</v>
      </c>
      <c r="H26" s="24">
        <v>232548971.75</v>
      </c>
      <c r="I26" s="21">
        <f t="shared" si="4"/>
        <v>197388695.83000001</v>
      </c>
    </row>
    <row r="27" spans="2:9" x14ac:dyDescent="0.25">
      <c r="B27" s="46" t="s">
        <v>25</v>
      </c>
      <c r="C27" s="47"/>
      <c r="D27" s="24">
        <v>154174510.66</v>
      </c>
      <c r="E27" s="24">
        <v>-4817726.43</v>
      </c>
      <c r="F27" s="20">
        <f t="shared" si="3"/>
        <v>149356784.22999999</v>
      </c>
      <c r="G27" s="24">
        <v>69734319.230000004</v>
      </c>
      <c r="H27" s="24">
        <v>68566302.620000005</v>
      </c>
      <c r="I27" s="21">
        <f t="shared" si="4"/>
        <v>79622464.999999985</v>
      </c>
    </row>
    <row r="28" spans="2:9" x14ac:dyDescent="0.25">
      <c r="B28" s="46" t="s">
        <v>26</v>
      </c>
      <c r="C28" s="47"/>
      <c r="D28" s="24">
        <v>14701869</v>
      </c>
      <c r="E28" s="24">
        <v>286858.21000000002</v>
      </c>
      <c r="F28" s="20">
        <f t="shared" si="3"/>
        <v>14988727.210000001</v>
      </c>
      <c r="G28" s="24">
        <v>2213257.04</v>
      </c>
      <c r="H28" s="24">
        <v>2184992.48</v>
      </c>
      <c r="I28" s="21">
        <f t="shared" si="4"/>
        <v>12775470.170000002</v>
      </c>
    </row>
    <row r="29" spans="2:9" x14ac:dyDescent="0.25">
      <c r="B29" s="46" t="s">
        <v>27</v>
      </c>
      <c r="C29" s="47"/>
      <c r="D29" s="24">
        <v>607512252.75</v>
      </c>
      <c r="E29" s="24">
        <v>-67464858.370000005</v>
      </c>
      <c r="F29" s="20">
        <f t="shared" si="3"/>
        <v>540047394.38</v>
      </c>
      <c r="G29" s="24">
        <v>268242762.22999999</v>
      </c>
      <c r="H29" s="24">
        <v>261524033.75</v>
      </c>
      <c r="I29" s="21">
        <f t="shared" si="4"/>
        <v>271804632.14999998</v>
      </c>
    </row>
    <row r="30" spans="2:9" x14ac:dyDescent="0.25">
      <c r="B30" s="46" t="s">
        <v>28</v>
      </c>
      <c r="C30" s="47"/>
      <c r="D30" s="24">
        <v>23616114.809999999</v>
      </c>
      <c r="E30" s="24">
        <v>-9643866.0099999998</v>
      </c>
      <c r="F30" s="20">
        <f t="shared" si="3"/>
        <v>13972248.799999999</v>
      </c>
      <c r="G30" s="24">
        <v>4624999.99</v>
      </c>
      <c r="H30" s="24">
        <v>4624999.99</v>
      </c>
      <c r="I30" s="21">
        <f t="shared" si="4"/>
        <v>9347248.8099999987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48" t="s">
        <v>29</v>
      </c>
      <c r="C32" s="49"/>
      <c r="D32" s="27">
        <f>SUM(D33:D41)</f>
        <v>48064109.109999999</v>
      </c>
      <c r="E32" s="27">
        <f>SUM(E33:E41)</f>
        <v>-19153019.800000001</v>
      </c>
      <c r="F32" s="27">
        <f>SUM(D32+E32)</f>
        <v>28911089.309999999</v>
      </c>
      <c r="G32" s="27">
        <f t="shared" ref="G32:H32" si="5">SUM(G33:G40)</f>
        <v>11756538.289999999</v>
      </c>
      <c r="H32" s="27">
        <f t="shared" si="5"/>
        <v>11756538.289999999</v>
      </c>
      <c r="I32" s="28">
        <f>SUM(F32-G32)</f>
        <v>17154551.02</v>
      </c>
    </row>
    <row r="33" spans="2:9" x14ac:dyDescent="0.25">
      <c r="B33" s="46" t="s">
        <v>30</v>
      </c>
      <c r="C33" s="47"/>
      <c r="D33" s="24">
        <v>48064109.109999999</v>
      </c>
      <c r="E33" s="24">
        <v>-19153019.800000001</v>
      </c>
      <c r="F33" s="20">
        <f t="shared" ref="F33:F41" si="6">SUM(D33+E33)</f>
        <v>28911089.309999999</v>
      </c>
      <c r="G33" s="24">
        <v>11756538.289999999</v>
      </c>
      <c r="H33" s="24">
        <v>11756538.289999999</v>
      </c>
      <c r="I33" s="21">
        <f t="shared" ref="I33:I40" si="7">SUM(F33-G33)</f>
        <v>17154551.02</v>
      </c>
    </row>
    <row r="34" spans="2:9" x14ac:dyDescent="0.25">
      <c r="B34" s="46" t="s">
        <v>31</v>
      </c>
      <c r="C34" s="47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46" t="s">
        <v>32</v>
      </c>
      <c r="C35" s="47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46" t="s">
        <v>33</v>
      </c>
      <c r="C36" s="47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46" t="s">
        <v>34</v>
      </c>
      <c r="C37" s="47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46" t="s">
        <v>35</v>
      </c>
      <c r="C38" s="47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46" t="s">
        <v>36</v>
      </c>
      <c r="C39" s="47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46" t="s">
        <v>37</v>
      </c>
      <c r="C40" s="47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46" t="s">
        <v>38</v>
      </c>
      <c r="C41" s="47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48" t="s">
        <v>39</v>
      </c>
      <c r="C43" s="49"/>
      <c r="D43" s="27">
        <f>SUM(D44:D47)</f>
        <v>115643097.22</v>
      </c>
      <c r="E43" s="27">
        <f>SUM(E44:E47)</f>
        <v>244783676.08000001</v>
      </c>
      <c r="F43" s="27">
        <f>SUM(D43+E43)</f>
        <v>360426773.30000001</v>
      </c>
      <c r="G43" s="27">
        <f>SUM(G44:G47)</f>
        <v>56717970.32</v>
      </c>
      <c r="H43" s="27">
        <f>SUM(H44:H47)</f>
        <v>56717970.32</v>
      </c>
      <c r="I43" s="28">
        <f>SUM(F43-G43)</f>
        <v>303708802.98000002</v>
      </c>
    </row>
    <row r="44" spans="2:9" x14ac:dyDescent="0.25">
      <c r="B44" s="46" t="s">
        <v>40</v>
      </c>
      <c r="C44" s="47"/>
      <c r="D44" s="24">
        <v>115643097.22</v>
      </c>
      <c r="E44" s="24">
        <v>244783676.08000001</v>
      </c>
      <c r="F44" s="33">
        <f>SUM(D44+E44)</f>
        <v>360426773.30000001</v>
      </c>
      <c r="G44" s="24">
        <v>56717970.32</v>
      </c>
      <c r="H44" s="24">
        <v>56717970.32</v>
      </c>
      <c r="I44" s="21">
        <f t="shared" ref="I44:I47" si="8">SUM(F44-G44)</f>
        <v>303708802.98000002</v>
      </c>
    </row>
    <row r="45" spans="2:9" x14ac:dyDescent="0.25">
      <c r="B45" s="50" t="s">
        <v>41</v>
      </c>
      <c r="C45" s="51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46" t="s">
        <v>42</v>
      </c>
      <c r="C46" s="47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46" t="s">
        <v>43</v>
      </c>
      <c r="C47" s="47"/>
      <c r="D47" s="24">
        <v>0</v>
      </c>
      <c r="E47" s="24">
        <v>0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7186008650</v>
      </c>
      <c r="E49" s="9">
        <f>SUM(E13+E23+E43+E32)</f>
        <v>36878305.000000045</v>
      </c>
      <c r="F49" s="9">
        <f>SUM(D49+E49)</f>
        <v>7222886955</v>
      </c>
      <c r="G49" s="9">
        <f>SUM(G13+G23+G43+G32)</f>
        <v>3014158632.7900004</v>
      </c>
      <c r="H49" s="9">
        <f>SUM(H13+H23+H43+H32)</f>
        <v>2980689294.6500001</v>
      </c>
      <c r="I49" s="10">
        <f>SUM(F49-G49)</f>
        <v>4208728322.2099996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57"/>
      <c r="C52" s="57"/>
      <c r="D52" s="7"/>
      <c r="E52" s="6"/>
      <c r="F52" s="6"/>
      <c r="G52" s="57"/>
      <c r="H52" s="57"/>
      <c r="I52" s="57"/>
    </row>
    <row r="53" spans="2:9" x14ac:dyDescent="0.25">
      <c r="B53" s="57"/>
      <c r="C53" s="57"/>
      <c r="D53" s="45"/>
      <c r="E53" s="45"/>
      <c r="F53" s="45"/>
      <c r="G53" s="58"/>
      <c r="H53" s="58"/>
      <c r="I53" s="5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2018-05-21T19:20:43Z</cp:lastPrinted>
  <dcterms:created xsi:type="dcterms:W3CDTF">2016-04-26T15:00:03Z</dcterms:created>
  <dcterms:modified xsi:type="dcterms:W3CDTF">2019-07-29T23:46:22Z</dcterms:modified>
</cp:coreProperties>
</file>