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90" windowWidth="20520" windowHeight="45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6" i="1" l="1"/>
  <c r="E67" i="1" l="1"/>
  <c r="E47" i="1"/>
  <c r="I26" i="1"/>
  <c r="I67" i="1"/>
  <c r="I68" i="1"/>
  <c r="I60" i="1"/>
  <c r="I51" i="1"/>
  <c r="I50" i="1"/>
  <c r="I48" i="1"/>
  <c r="I47" i="1"/>
  <c r="I43" i="1"/>
  <c r="I38" i="1"/>
  <c r="I39" i="1"/>
  <c r="I32" i="1"/>
  <c r="I31" i="1"/>
  <c r="I30" i="1"/>
  <c r="I29" i="1"/>
  <c r="I27" i="1"/>
  <c r="I23" i="1"/>
  <c r="I19" i="1"/>
  <c r="I20" i="1"/>
  <c r="I18" i="1"/>
  <c r="I17" i="1"/>
  <c r="I15" i="1"/>
  <c r="I14" i="1"/>
  <c r="I11" i="1"/>
  <c r="I12" i="1"/>
  <c r="I13" i="1"/>
  <c r="I10" i="1"/>
  <c r="I9" i="1"/>
  <c r="H67" i="1" l="1"/>
  <c r="H38" i="1"/>
  <c r="H29" i="1"/>
  <c r="H16" i="1"/>
  <c r="H42" i="1" s="1"/>
  <c r="G16" i="1"/>
  <c r="D16" i="1"/>
  <c r="G38" i="1"/>
  <c r="G29" i="1"/>
  <c r="G42" i="1" l="1"/>
  <c r="I16" i="1"/>
  <c r="H72" i="1"/>
  <c r="F47" i="1" l="1"/>
  <c r="F51" i="1"/>
  <c r="F50" i="1"/>
  <c r="F38" i="1"/>
  <c r="F39" i="1"/>
  <c r="F32" i="1"/>
  <c r="F31" i="1"/>
  <c r="F30" i="1"/>
  <c r="F27" i="1"/>
  <c r="F23" i="1"/>
  <c r="F20" i="1"/>
  <c r="F19" i="1"/>
  <c r="F18" i="1"/>
  <c r="D47" i="1"/>
  <c r="D67" i="1" s="1"/>
  <c r="D42" i="1"/>
  <c r="I42" i="1" s="1"/>
  <c r="D38" i="1"/>
  <c r="D29" i="1"/>
  <c r="F16" i="1"/>
  <c r="F42" i="1" s="1"/>
  <c r="F29" i="1" l="1"/>
  <c r="G67" i="1"/>
  <c r="F60" i="1"/>
  <c r="G72" i="1"/>
  <c r="D72" i="1" l="1"/>
  <c r="I72" i="1" s="1"/>
  <c r="E72" i="1" l="1"/>
  <c r="F67" i="1"/>
  <c r="F72" i="1" s="1"/>
  <c r="I61" i="1"/>
  <c r="I56" i="1"/>
  <c r="F61" i="1"/>
  <c r="F56" i="1"/>
  <c r="D61" i="1"/>
  <c r="D56" i="1"/>
  <c r="H61" i="1"/>
  <c r="H56" i="1"/>
  <c r="G56" i="1"/>
  <c r="G61" i="1"/>
  <c r="E56" i="1"/>
  <c r="E61" i="1"/>
</calcChain>
</file>

<file path=xl/sharedStrings.xml><?xml version="1.0" encoding="utf-8"?>
<sst xmlns="http://schemas.openxmlformats.org/spreadsheetml/2006/main" count="77" uniqueCount="77">
  <si>
    <t>MUNICIPIO DE ZAPOPAN</t>
  </si>
  <si>
    <t>Estado Analítico de Ingresos Detallado – LDF</t>
  </si>
  <si>
    <t>Del 1 de enero al 30 de Junio de 2019</t>
  </si>
  <si>
    <t>(PESOS)</t>
  </si>
  <si>
    <t>Concepto</t>
  </si>
  <si>
    <t>(c)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</si>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</sst>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4" fillId="0" borderId="0" xfId="0" applyNumberFormat="1" applyFont="1"/>
    <xf numFmtId="4" fontId="3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2" fillId="0" borderId="7" xfId="1" applyFont="1" applyBorder="1" applyAlignment="1">
      <alignment horizontal="right" vertical="center"/>
    </xf>
    <xf numFmtId="43" fontId="2" fillId="0" borderId="7" xfId="0" applyNumberFormat="1" applyFont="1" applyBorder="1" applyAlignment="1">
      <alignment horizontal="right" vertical="center"/>
    </xf>
    <xf numFmtId="43" fontId="2" fillId="0" borderId="7" xfId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43" fontId="4" fillId="0" borderId="0" xfId="1" applyFont="1"/>
    <xf numFmtId="43" fontId="4" fillId="0" borderId="0" xfId="0" applyNumberFormat="1" applyFont="1"/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3" fontId="3" fillId="0" borderId="5" xfId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4" fontId="3" fillId="0" borderId="17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C64" zoomScaleNormal="100" workbookViewId="0">
      <selection activeCell="H75" sqref="H75"/>
    </sheetView>
  </sheetViews>
  <sheetFormatPr baseColWidth="10" defaultRowHeight="12" x14ac:dyDescent="0.2"/>
  <cols>
    <col min="1" max="2" width="11.42578125" style="10"/>
    <col min="3" max="3" width="67.140625" style="10" bestFit="1" customWidth="1"/>
    <col min="4" max="4" width="14.7109375" style="10" bestFit="1" customWidth="1"/>
    <col min="5" max="5" width="13.28515625" style="10" bestFit="1" customWidth="1"/>
    <col min="6" max="6" width="16" style="10" customWidth="1"/>
    <col min="7" max="8" width="14.7109375" style="10" bestFit="1" customWidth="1"/>
    <col min="9" max="9" width="15.85546875" style="10" bestFit="1" customWidth="1"/>
    <col min="10" max="10" width="14.140625" style="10" bestFit="1" customWidth="1"/>
    <col min="11" max="11" width="15.140625" style="10" bestFit="1" customWidth="1"/>
    <col min="12" max="16384" width="11.42578125" style="10"/>
  </cols>
  <sheetData>
    <row r="1" spans="1:10" x14ac:dyDescent="0.2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10" x14ac:dyDescent="0.2">
      <c r="A2" s="41" t="s">
        <v>1</v>
      </c>
      <c r="B2" s="42"/>
      <c r="C2" s="42"/>
      <c r="D2" s="42"/>
      <c r="E2" s="42"/>
      <c r="F2" s="42"/>
      <c r="G2" s="42"/>
      <c r="H2" s="42"/>
      <c r="I2" s="43"/>
    </row>
    <row r="3" spans="1:10" x14ac:dyDescent="0.2">
      <c r="A3" s="41" t="s">
        <v>2</v>
      </c>
      <c r="B3" s="42"/>
      <c r="C3" s="42"/>
      <c r="D3" s="42"/>
      <c r="E3" s="42"/>
      <c r="F3" s="42"/>
      <c r="G3" s="42"/>
      <c r="H3" s="42"/>
      <c r="I3" s="43"/>
    </row>
    <row r="4" spans="1:10" ht="12.75" thickBot="1" x14ac:dyDescent="0.25">
      <c r="A4" s="44" t="s">
        <v>3</v>
      </c>
      <c r="B4" s="45"/>
      <c r="C4" s="45"/>
      <c r="D4" s="45"/>
      <c r="E4" s="45"/>
      <c r="F4" s="45"/>
      <c r="G4" s="45"/>
      <c r="H4" s="45"/>
      <c r="I4" s="46"/>
    </row>
    <row r="5" spans="1:10" ht="12.75" thickBot="1" x14ac:dyDescent="0.25">
      <c r="A5" s="38" t="s">
        <v>4</v>
      </c>
      <c r="B5" s="39"/>
      <c r="C5" s="40"/>
      <c r="D5" s="47" t="s">
        <v>6</v>
      </c>
      <c r="E5" s="48"/>
      <c r="F5" s="48"/>
      <c r="G5" s="48"/>
      <c r="H5" s="49"/>
      <c r="I5" s="50" t="s">
        <v>7</v>
      </c>
    </row>
    <row r="6" spans="1:10" ht="24.75" thickBot="1" x14ac:dyDescent="0.25">
      <c r="A6" s="44" t="s">
        <v>5</v>
      </c>
      <c r="B6" s="45"/>
      <c r="C6" s="46"/>
      <c r="D6" s="11" t="s">
        <v>8</v>
      </c>
      <c r="E6" s="34" t="s">
        <v>9</v>
      </c>
      <c r="F6" s="12" t="s">
        <v>10</v>
      </c>
      <c r="G6" s="12" t="s">
        <v>11</v>
      </c>
      <c r="H6" s="12" t="s">
        <v>12</v>
      </c>
      <c r="I6" s="51"/>
    </row>
    <row r="7" spans="1:10" x14ac:dyDescent="0.2">
      <c r="A7" s="52"/>
      <c r="B7" s="53"/>
      <c r="C7" s="54"/>
      <c r="D7" s="2"/>
      <c r="E7" s="2"/>
      <c r="F7" s="2"/>
      <c r="G7" s="2"/>
      <c r="H7" s="2"/>
      <c r="I7" s="2"/>
    </row>
    <row r="8" spans="1:10" x14ac:dyDescent="0.2">
      <c r="A8" s="55" t="s">
        <v>13</v>
      </c>
      <c r="B8" s="56"/>
      <c r="C8" s="57"/>
      <c r="D8" s="2"/>
      <c r="E8" s="2"/>
      <c r="F8" s="2"/>
      <c r="G8" s="2"/>
      <c r="H8" s="2"/>
      <c r="I8" s="2"/>
    </row>
    <row r="9" spans="1:10" x14ac:dyDescent="0.2">
      <c r="A9" s="3"/>
      <c r="B9" s="36" t="s">
        <v>14</v>
      </c>
      <c r="C9" s="37"/>
      <c r="D9" s="27">
        <v>2213635670.02</v>
      </c>
      <c r="E9" s="32"/>
      <c r="F9" s="23">
        <v>2213635670.02</v>
      </c>
      <c r="G9" s="23">
        <v>1466201089.21</v>
      </c>
      <c r="H9" s="17">
        <v>1466201089.21</v>
      </c>
      <c r="I9" s="23">
        <f>SUM(D9-G9)</f>
        <v>747434580.80999994</v>
      </c>
    </row>
    <row r="10" spans="1:10" x14ac:dyDescent="0.2">
      <c r="A10" s="3"/>
      <c r="B10" s="36" t="s">
        <v>15</v>
      </c>
      <c r="C10" s="37"/>
      <c r="D10" s="26">
        <v>0</v>
      </c>
      <c r="E10" s="2"/>
      <c r="F10" s="24">
        <v>0</v>
      </c>
      <c r="G10" s="24">
        <v>0</v>
      </c>
      <c r="H10" s="24">
        <v>0</v>
      </c>
      <c r="I10" s="18">
        <f>SUM(D10-G10)</f>
        <v>0</v>
      </c>
    </row>
    <row r="11" spans="1:10" x14ac:dyDescent="0.2">
      <c r="A11" s="3"/>
      <c r="B11" s="36" t="s">
        <v>16</v>
      </c>
      <c r="C11" s="37"/>
      <c r="D11" s="20">
        <v>33440507</v>
      </c>
      <c r="E11" s="2"/>
      <c r="F11" s="18">
        <v>33440507</v>
      </c>
      <c r="G11" s="18">
        <v>16313769.689999999</v>
      </c>
      <c r="H11" s="13">
        <v>16313769.689999999</v>
      </c>
      <c r="I11" s="18">
        <f t="shared" ref="I11:I20" si="0">SUM(D11-G11)</f>
        <v>17126737.310000002</v>
      </c>
    </row>
    <row r="12" spans="1:10" x14ac:dyDescent="0.2">
      <c r="A12" s="3"/>
      <c r="B12" s="36" t="s">
        <v>17</v>
      </c>
      <c r="C12" s="37"/>
      <c r="D12" s="20">
        <v>830502819</v>
      </c>
      <c r="E12" s="2"/>
      <c r="F12" s="18">
        <v>830502819</v>
      </c>
      <c r="G12" s="18">
        <v>332533351.85000002</v>
      </c>
      <c r="H12" s="13">
        <v>332533351.85000002</v>
      </c>
      <c r="I12" s="18">
        <f t="shared" si="0"/>
        <v>497969467.14999998</v>
      </c>
    </row>
    <row r="13" spans="1:10" x14ac:dyDescent="0.2">
      <c r="A13" s="3"/>
      <c r="B13" s="36" t="s">
        <v>18</v>
      </c>
      <c r="C13" s="37"/>
      <c r="D13" s="20">
        <v>87753380</v>
      </c>
      <c r="E13" s="2"/>
      <c r="F13" s="18">
        <v>87753380</v>
      </c>
      <c r="G13" s="18">
        <v>55057763.159999996</v>
      </c>
      <c r="H13" s="13">
        <v>55057763.159999996</v>
      </c>
      <c r="I13" s="18">
        <f t="shared" si="0"/>
        <v>32695616.840000004</v>
      </c>
    </row>
    <row r="14" spans="1:10" x14ac:dyDescent="0.2">
      <c r="A14" s="3"/>
      <c r="B14" s="36" t="s">
        <v>19</v>
      </c>
      <c r="C14" s="37"/>
      <c r="D14" s="20">
        <v>47652906</v>
      </c>
      <c r="E14" s="2"/>
      <c r="F14" s="18">
        <v>47652906</v>
      </c>
      <c r="G14" s="20">
        <v>145150487.88</v>
      </c>
      <c r="H14" s="13">
        <v>145150487.88</v>
      </c>
      <c r="I14" s="18">
        <f t="shared" si="0"/>
        <v>-97497581.879999995</v>
      </c>
      <c r="J14" s="29"/>
    </row>
    <row r="15" spans="1:10" x14ac:dyDescent="0.2">
      <c r="A15" s="3"/>
      <c r="B15" s="36" t="s">
        <v>20</v>
      </c>
      <c r="C15" s="37"/>
      <c r="D15" s="20">
        <v>16292</v>
      </c>
      <c r="E15" s="2"/>
      <c r="F15" s="18">
        <v>16292</v>
      </c>
      <c r="G15" s="24">
        <v>0</v>
      </c>
      <c r="H15" s="35">
        <v>0</v>
      </c>
      <c r="I15" s="18">
        <f t="shared" si="0"/>
        <v>16292</v>
      </c>
    </row>
    <row r="16" spans="1:10" x14ac:dyDescent="0.2">
      <c r="A16" s="59"/>
      <c r="B16" s="36" t="s">
        <v>21</v>
      </c>
      <c r="C16" s="37"/>
      <c r="D16" s="60">
        <f>SUM(D18:D27)</f>
        <v>2428283939.8226519</v>
      </c>
      <c r="E16" s="61"/>
      <c r="F16" s="62">
        <f>+D16</f>
        <v>2428283939.8226519</v>
      </c>
      <c r="G16" s="62">
        <f>SUM(G18:G27)</f>
        <v>1318451410.8899999</v>
      </c>
      <c r="H16" s="62">
        <f>SUM(H18:H27)</f>
        <v>1318451410.8899999</v>
      </c>
      <c r="I16" s="58">
        <f t="shared" si="0"/>
        <v>1109832528.932652</v>
      </c>
    </row>
    <row r="17" spans="1:9" x14ac:dyDescent="0.2">
      <c r="A17" s="59"/>
      <c r="B17" s="36" t="s">
        <v>22</v>
      </c>
      <c r="C17" s="37"/>
      <c r="D17" s="60"/>
      <c r="E17" s="61"/>
      <c r="F17" s="62"/>
      <c r="G17" s="62"/>
      <c r="H17" s="62"/>
      <c r="I17" s="58">
        <f t="shared" si="0"/>
        <v>0</v>
      </c>
    </row>
    <row r="18" spans="1:9" x14ac:dyDescent="0.2">
      <c r="A18" s="3"/>
      <c r="B18" s="4"/>
      <c r="C18" s="14" t="s">
        <v>23</v>
      </c>
      <c r="D18" s="20">
        <v>1446150953.1522243</v>
      </c>
      <c r="E18" s="2"/>
      <c r="F18" s="18">
        <f>+D18+E18</f>
        <v>1446150953.1522243</v>
      </c>
      <c r="G18" s="24">
        <v>745475120.88</v>
      </c>
      <c r="H18" s="24">
        <v>745475120.88</v>
      </c>
      <c r="I18" s="30">
        <f t="shared" si="0"/>
        <v>700675832.27222431</v>
      </c>
    </row>
    <row r="19" spans="1:9" x14ac:dyDescent="0.2">
      <c r="A19" s="3"/>
      <c r="B19" s="4"/>
      <c r="C19" s="14" t="s">
        <v>24</v>
      </c>
      <c r="D19" s="20">
        <v>245120180.43847451</v>
      </c>
      <c r="E19" s="2"/>
      <c r="F19" s="18">
        <f>+D19</f>
        <v>245120180.43847451</v>
      </c>
      <c r="G19" s="24">
        <v>131691167.13</v>
      </c>
      <c r="H19" s="24">
        <v>131691167.13</v>
      </c>
      <c r="I19" s="30">
        <f t="shared" si="0"/>
        <v>113429013.30847451</v>
      </c>
    </row>
    <row r="20" spans="1:9" x14ac:dyDescent="0.2">
      <c r="A20" s="3"/>
      <c r="B20" s="4"/>
      <c r="C20" s="14" t="s">
        <v>25</v>
      </c>
      <c r="D20" s="20">
        <v>212954176.26900235</v>
      </c>
      <c r="E20" s="2"/>
      <c r="F20" s="18">
        <f>+D20</f>
        <v>212954176.26900235</v>
      </c>
      <c r="G20" s="24">
        <v>107585689.16</v>
      </c>
      <c r="H20" s="24">
        <v>107585689.16</v>
      </c>
      <c r="I20" s="30">
        <f t="shared" si="0"/>
        <v>105368487.10900235</v>
      </c>
    </row>
    <row r="21" spans="1:9" x14ac:dyDescent="0.2">
      <c r="A21" s="3"/>
      <c r="B21" s="4"/>
      <c r="C21" s="14" t="s">
        <v>26</v>
      </c>
      <c r="D21" s="21"/>
      <c r="E21" s="2"/>
      <c r="F21" s="19"/>
      <c r="G21" s="19"/>
      <c r="H21" s="19"/>
      <c r="I21" s="31"/>
    </row>
    <row r="22" spans="1:9" x14ac:dyDescent="0.2">
      <c r="A22" s="3"/>
      <c r="B22" s="4"/>
      <c r="C22" s="14" t="s">
        <v>27</v>
      </c>
      <c r="D22" s="21"/>
      <c r="E22" s="2"/>
      <c r="F22" s="19"/>
      <c r="G22" s="19"/>
      <c r="H22" s="19"/>
      <c r="I22" s="31"/>
    </row>
    <row r="23" spans="1:9" x14ac:dyDescent="0.2">
      <c r="A23" s="3"/>
      <c r="B23" s="4"/>
      <c r="C23" s="14" t="s">
        <v>28</v>
      </c>
      <c r="D23" s="20">
        <v>33058602.684073448</v>
      </c>
      <c r="E23" s="2"/>
      <c r="F23" s="18">
        <f>+D23</f>
        <v>33058602.684073448</v>
      </c>
      <c r="G23" s="26">
        <v>19254463.990000002</v>
      </c>
      <c r="H23" s="26">
        <v>19254463.990000002</v>
      </c>
      <c r="I23" s="30">
        <f t="shared" ref="I23" si="1">SUM(D23-G23)</f>
        <v>13804138.694073446</v>
      </c>
    </row>
    <row r="24" spans="1:9" x14ac:dyDescent="0.2">
      <c r="A24" s="3"/>
      <c r="B24" s="4"/>
      <c r="C24" s="14" t="s">
        <v>29</v>
      </c>
      <c r="D24" s="21"/>
      <c r="E24" s="2"/>
      <c r="F24" s="19"/>
      <c r="G24" s="19"/>
      <c r="H24" s="19"/>
      <c r="I24" s="31"/>
    </row>
    <row r="25" spans="1:9" x14ac:dyDescent="0.2">
      <c r="A25" s="3"/>
      <c r="B25" s="4"/>
      <c r="C25" s="14" t="s">
        <v>30</v>
      </c>
      <c r="D25" s="21"/>
      <c r="E25" s="2"/>
      <c r="F25" s="19"/>
      <c r="G25" s="19"/>
      <c r="H25" s="19"/>
      <c r="I25" s="31"/>
    </row>
    <row r="26" spans="1:9" x14ac:dyDescent="0.2">
      <c r="A26" s="3"/>
      <c r="B26" s="4"/>
      <c r="C26" s="14" t="s">
        <v>31</v>
      </c>
      <c r="D26" s="26">
        <v>41798168.759835139</v>
      </c>
      <c r="E26" s="2"/>
      <c r="F26" s="24">
        <f>+D26</f>
        <v>41798168.759835139</v>
      </c>
      <c r="G26" s="24">
        <v>20486585.73</v>
      </c>
      <c r="H26" s="24">
        <v>20486585.73</v>
      </c>
      <c r="I26" s="33">
        <f t="shared" ref="I26" si="2">SUM(D26-G26)</f>
        <v>21311583.029835138</v>
      </c>
    </row>
    <row r="27" spans="1:9" x14ac:dyDescent="0.2">
      <c r="A27" s="3"/>
      <c r="B27" s="4"/>
      <c r="C27" s="14" t="s">
        <v>32</v>
      </c>
      <c r="D27" s="20">
        <v>449201858.51904202</v>
      </c>
      <c r="E27" s="2"/>
      <c r="F27" s="18">
        <f>+D27</f>
        <v>449201858.51904202</v>
      </c>
      <c r="G27" s="24">
        <v>293958384</v>
      </c>
      <c r="H27" s="24">
        <v>293958384</v>
      </c>
      <c r="I27" s="30">
        <f t="shared" ref="I27" si="3">SUM(D27-G27)</f>
        <v>155243474.51904202</v>
      </c>
    </row>
    <row r="28" spans="1:9" x14ac:dyDescent="0.2">
      <c r="A28" s="3"/>
      <c r="B28" s="4"/>
      <c r="C28" s="14" t="s">
        <v>33</v>
      </c>
      <c r="D28" s="21"/>
      <c r="E28" s="2"/>
      <c r="F28" s="19"/>
      <c r="G28" s="19"/>
      <c r="H28" s="19"/>
      <c r="I28" s="31"/>
    </row>
    <row r="29" spans="1:9" x14ac:dyDescent="0.2">
      <c r="A29" s="3"/>
      <c r="B29" s="36" t="s">
        <v>34</v>
      </c>
      <c r="C29" s="37"/>
      <c r="D29" s="20">
        <f>SUM(D30:D34)</f>
        <v>37241318.177349597</v>
      </c>
      <c r="E29" s="2"/>
      <c r="F29" s="20">
        <f>SUM(F30:F34)</f>
        <v>37241318.177349597</v>
      </c>
      <c r="G29" s="27">
        <f>SUM(G30:G34)</f>
        <v>20512156.140000001</v>
      </c>
      <c r="H29" s="20">
        <f>SUM(H30:H34)</f>
        <v>20512156.140000001</v>
      </c>
      <c r="I29" s="30">
        <f t="shared" ref="I29:I32" si="4">SUM(D29-G29)</f>
        <v>16729162.037349597</v>
      </c>
    </row>
    <row r="30" spans="1:9" x14ac:dyDescent="0.2">
      <c r="A30" s="3"/>
      <c r="B30" s="4"/>
      <c r="C30" s="14" t="s">
        <v>35</v>
      </c>
      <c r="D30" s="20">
        <v>80249.963220951715</v>
      </c>
      <c r="E30" s="2"/>
      <c r="F30" s="18">
        <f>+D30</f>
        <v>80249.963220951715</v>
      </c>
      <c r="G30" s="24">
        <v>19857.75</v>
      </c>
      <c r="H30" s="24">
        <v>19857.75</v>
      </c>
      <c r="I30" s="30">
        <f t="shared" si="4"/>
        <v>60392.213220951715</v>
      </c>
    </row>
    <row r="31" spans="1:9" x14ac:dyDescent="0.2">
      <c r="A31" s="3"/>
      <c r="B31" s="4"/>
      <c r="C31" s="14" t="s">
        <v>36</v>
      </c>
      <c r="D31" s="20">
        <v>7196523.5414739316</v>
      </c>
      <c r="E31" s="2"/>
      <c r="F31" s="18">
        <f>+D31</f>
        <v>7196523.5414739316</v>
      </c>
      <c r="G31" s="24">
        <v>3716342.4</v>
      </c>
      <c r="H31" s="24">
        <v>3716342.4</v>
      </c>
      <c r="I31" s="30">
        <f t="shared" si="4"/>
        <v>3480181.1414739317</v>
      </c>
    </row>
    <row r="32" spans="1:9" x14ac:dyDescent="0.2">
      <c r="A32" s="3"/>
      <c r="B32" s="4"/>
      <c r="C32" s="14" t="s">
        <v>37</v>
      </c>
      <c r="D32" s="20">
        <v>29964544.672654714</v>
      </c>
      <c r="E32" s="2"/>
      <c r="F32" s="18">
        <f>+D32</f>
        <v>29964544.672654714</v>
      </c>
      <c r="G32" s="26">
        <v>16775955.990000002</v>
      </c>
      <c r="H32" s="26">
        <v>16775955.990000002</v>
      </c>
      <c r="I32" s="30">
        <f t="shared" si="4"/>
        <v>13188588.682654712</v>
      </c>
    </row>
    <row r="33" spans="1:10" x14ac:dyDescent="0.2">
      <c r="A33" s="3"/>
      <c r="B33" s="4"/>
      <c r="C33" s="14" t="s">
        <v>38</v>
      </c>
      <c r="D33" s="21"/>
      <c r="E33" s="2"/>
      <c r="F33" s="19"/>
      <c r="G33" s="19"/>
      <c r="H33" s="19"/>
      <c r="I33" s="2"/>
    </row>
    <row r="34" spans="1:10" x14ac:dyDescent="0.2">
      <c r="A34" s="3"/>
      <c r="B34" s="4"/>
      <c r="C34" s="14" t="s">
        <v>39</v>
      </c>
      <c r="D34" s="21"/>
      <c r="E34" s="2"/>
      <c r="F34" s="19"/>
      <c r="G34" s="19"/>
      <c r="H34" s="19"/>
      <c r="I34" s="2"/>
    </row>
    <row r="35" spans="1:10" x14ac:dyDescent="0.2">
      <c r="A35" s="3"/>
      <c r="B35" s="36" t="s">
        <v>40</v>
      </c>
      <c r="C35" s="37"/>
      <c r="D35" s="21"/>
      <c r="E35" s="2"/>
      <c r="F35" s="19"/>
      <c r="G35" s="19"/>
      <c r="H35" s="19"/>
      <c r="I35" s="2"/>
    </row>
    <row r="36" spans="1:10" x14ac:dyDescent="0.2">
      <c r="A36" s="3"/>
      <c r="B36" s="36" t="s">
        <v>41</v>
      </c>
      <c r="C36" s="37"/>
      <c r="D36" s="21"/>
      <c r="E36" s="2"/>
      <c r="F36" s="19"/>
      <c r="G36" s="19"/>
      <c r="H36" s="19"/>
      <c r="I36" s="2"/>
    </row>
    <row r="37" spans="1:10" x14ac:dyDescent="0.2">
      <c r="A37" s="3"/>
      <c r="B37" s="4"/>
      <c r="C37" s="14" t="s">
        <v>42</v>
      </c>
      <c r="D37" s="21"/>
      <c r="E37" s="2"/>
      <c r="F37" s="19"/>
      <c r="G37" s="19"/>
      <c r="H37" s="19"/>
      <c r="I37" s="2"/>
    </row>
    <row r="38" spans="1:10" x14ac:dyDescent="0.2">
      <c r="A38" s="3"/>
      <c r="B38" s="36" t="s">
        <v>43</v>
      </c>
      <c r="C38" s="37"/>
      <c r="D38" s="20">
        <f>SUM(D39:D40)</f>
        <v>543123555</v>
      </c>
      <c r="E38" s="2"/>
      <c r="F38" s="18">
        <f>SUM(F39:F40)</f>
        <v>543123555</v>
      </c>
      <c r="G38" s="23">
        <f>SUM(G39:G40)</f>
        <v>238478837.84</v>
      </c>
      <c r="H38" s="18">
        <f>SUM(H39:H40)</f>
        <v>238478837.84</v>
      </c>
      <c r="I38" s="18">
        <f>SUM(I39:I40)</f>
        <v>304644717.15999997</v>
      </c>
    </row>
    <row r="39" spans="1:10" x14ac:dyDescent="0.2">
      <c r="A39" s="3"/>
      <c r="B39" s="4"/>
      <c r="C39" s="14" t="s">
        <v>44</v>
      </c>
      <c r="D39" s="20">
        <v>543123555</v>
      </c>
      <c r="E39" s="2"/>
      <c r="F39" s="18">
        <f>+D39</f>
        <v>543123555</v>
      </c>
      <c r="G39" s="24">
        <v>238478837.84</v>
      </c>
      <c r="H39" s="24">
        <v>238478837.84</v>
      </c>
      <c r="I39" s="18">
        <f t="shared" ref="I39" si="5">SUM(D39-G39)</f>
        <v>304644717.15999997</v>
      </c>
    </row>
    <row r="40" spans="1:10" x14ac:dyDescent="0.2">
      <c r="A40" s="3"/>
      <c r="B40" s="4"/>
      <c r="C40" s="14" t="s">
        <v>45</v>
      </c>
      <c r="D40" s="21"/>
      <c r="E40" s="2"/>
      <c r="F40" s="19"/>
      <c r="G40" s="19"/>
      <c r="H40" s="2"/>
      <c r="I40" s="2"/>
    </row>
    <row r="41" spans="1:10" x14ac:dyDescent="0.2">
      <c r="A41" s="5"/>
      <c r="B41" s="1"/>
      <c r="C41" s="6"/>
      <c r="D41" s="21"/>
      <c r="E41" s="2"/>
      <c r="F41" s="19"/>
      <c r="G41" s="19"/>
      <c r="H41" s="2"/>
      <c r="I41" s="2"/>
    </row>
    <row r="42" spans="1:10" x14ac:dyDescent="0.2">
      <c r="A42" s="55" t="s">
        <v>46</v>
      </c>
      <c r="B42" s="56"/>
      <c r="C42" s="64"/>
      <c r="D42" s="60">
        <f>+D9+D10+D11+D12+D13+D14+D15+D16+D29+D35+D36+D38</f>
        <v>6221650387.0200014</v>
      </c>
      <c r="E42" s="61"/>
      <c r="F42" s="63">
        <f>+F9+F10+F11+F12+F13+F14+F15+F16+F29+F35+F36+F38</f>
        <v>6221650387.0200014</v>
      </c>
      <c r="G42" s="63">
        <f>+G9+G10+G11+G12+G13+G14+G15+G16+G29+G35+G36+G38</f>
        <v>3592698866.6599998</v>
      </c>
      <c r="H42" s="63">
        <f>+H9+H10+H11+H12+H13+H14+H15+H16+H29+H35+H36+H38</f>
        <v>3592698866.6599998</v>
      </c>
      <c r="I42" s="63">
        <f t="shared" ref="I42:I43" si="6">SUM(D42-G42)</f>
        <v>2628951520.3600016</v>
      </c>
    </row>
    <row r="43" spans="1:10" x14ac:dyDescent="0.2">
      <c r="A43" s="55" t="s">
        <v>47</v>
      </c>
      <c r="B43" s="56"/>
      <c r="C43" s="64"/>
      <c r="D43" s="60"/>
      <c r="E43" s="61"/>
      <c r="F43" s="63"/>
      <c r="G43" s="63"/>
      <c r="H43" s="63"/>
      <c r="I43" s="63">
        <f t="shared" si="6"/>
        <v>0</v>
      </c>
      <c r="J43" s="16"/>
    </row>
    <row r="44" spans="1:10" x14ac:dyDescent="0.2">
      <c r="A44" s="55" t="s">
        <v>48</v>
      </c>
      <c r="B44" s="56"/>
      <c r="C44" s="64"/>
      <c r="D44" s="21"/>
      <c r="E44" s="7"/>
      <c r="F44" s="22"/>
      <c r="G44" s="22"/>
      <c r="H44" s="7"/>
      <c r="I44" s="2"/>
    </row>
    <row r="45" spans="1:10" x14ac:dyDescent="0.2">
      <c r="A45" s="5"/>
      <c r="B45" s="1"/>
      <c r="C45" s="6"/>
      <c r="D45" s="21"/>
      <c r="E45" s="2"/>
      <c r="F45" s="19"/>
      <c r="G45" s="19"/>
      <c r="H45" s="2"/>
      <c r="I45" s="2"/>
    </row>
    <row r="46" spans="1:10" x14ac:dyDescent="0.2">
      <c r="A46" s="55" t="s">
        <v>49</v>
      </c>
      <c r="B46" s="56"/>
      <c r="C46" s="64"/>
      <c r="D46" s="21"/>
      <c r="E46" s="2"/>
      <c r="F46" s="19"/>
      <c r="G46" s="19"/>
      <c r="H46" s="2"/>
      <c r="I46" s="2"/>
    </row>
    <row r="47" spans="1:10" x14ac:dyDescent="0.2">
      <c r="A47" s="3"/>
      <c r="B47" s="36" t="s">
        <v>50</v>
      </c>
      <c r="C47" s="37"/>
      <c r="D47" s="27">
        <f>SUM(D48:D55)</f>
        <v>964358262.99999976</v>
      </c>
      <c r="E47" s="27">
        <f>SUM(E48:E55)</f>
        <v>0</v>
      </c>
      <c r="F47" s="23">
        <f>SUM(F48:F55)</f>
        <v>964358262.99999976</v>
      </c>
      <c r="G47" s="23">
        <v>523482814.63</v>
      </c>
      <c r="H47" s="23">
        <v>523482814.63</v>
      </c>
      <c r="I47" s="13">
        <f t="shared" ref="I47:I48" si="7">SUM(D47-G47)</f>
        <v>440875448.36999977</v>
      </c>
    </row>
    <row r="48" spans="1:10" x14ac:dyDescent="0.2">
      <c r="A48" s="3"/>
      <c r="B48" s="4"/>
      <c r="C48" s="14" t="s">
        <v>51</v>
      </c>
      <c r="D48" s="19"/>
      <c r="E48" s="2"/>
      <c r="F48" s="19"/>
      <c r="G48" s="19"/>
      <c r="H48" s="19"/>
      <c r="I48" s="2">
        <f t="shared" si="7"/>
        <v>0</v>
      </c>
    </row>
    <row r="49" spans="1:9" x14ac:dyDescent="0.2">
      <c r="A49" s="3"/>
      <c r="B49" s="4"/>
      <c r="C49" s="14" t="s">
        <v>52</v>
      </c>
      <c r="D49" s="19"/>
      <c r="E49" s="2"/>
      <c r="F49" s="19"/>
      <c r="G49" s="19"/>
      <c r="H49" s="19"/>
      <c r="I49" s="2"/>
    </row>
    <row r="50" spans="1:9" x14ac:dyDescent="0.2">
      <c r="A50" s="3"/>
      <c r="B50" s="4"/>
      <c r="C50" s="14" t="s">
        <v>53</v>
      </c>
      <c r="D50" s="18">
        <v>83824129</v>
      </c>
      <c r="E50" s="2"/>
      <c r="F50" s="18">
        <f>+D50</f>
        <v>83824129</v>
      </c>
      <c r="G50" s="26">
        <v>55831540.439999998</v>
      </c>
      <c r="H50" s="26">
        <v>55831540.439999998</v>
      </c>
      <c r="I50" s="13">
        <f t="shared" ref="I50:I51" si="8">SUM(D50-G50)</f>
        <v>27992588.560000002</v>
      </c>
    </row>
    <row r="51" spans="1:9" x14ac:dyDescent="0.2">
      <c r="A51" s="3"/>
      <c r="B51" s="4"/>
      <c r="C51" s="14" t="s">
        <v>54</v>
      </c>
      <c r="D51" s="18">
        <v>880534133.99999976</v>
      </c>
      <c r="E51" s="2"/>
      <c r="F51" s="18">
        <f>+D51</f>
        <v>880534133.99999976</v>
      </c>
      <c r="G51" s="26">
        <v>467651274.19000006</v>
      </c>
      <c r="H51" s="26">
        <v>467651274.19000006</v>
      </c>
      <c r="I51" s="13">
        <f t="shared" si="8"/>
        <v>412882859.8099997</v>
      </c>
    </row>
    <row r="52" spans="1:9" x14ac:dyDescent="0.2">
      <c r="A52" s="3"/>
      <c r="B52" s="4"/>
      <c r="C52" s="14" t="s">
        <v>55</v>
      </c>
      <c r="D52" s="19"/>
      <c r="E52" s="2"/>
      <c r="F52" s="19"/>
      <c r="G52" s="19"/>
      <c r="H52" s="19"/>
      <c r="I52" s="2"/>
    </row>
    <row r="53" spans="1:9" x14ac:dyDescent="0.2">
      <c r="A53" s="3"/>
      <c r="B53" s="4"/>
      <c r="C53" s="14" t="s">
        <v>56</v>
      </c>
      <c r="D53" s="19"/>
      <c r="E53" s="2"/>
      <c r="F53" s="19"/>
      <c r="G53" s="25"/>
      <c r="H53" s="25"/>
      <c r="I53" s="2"/>
    </row>
    <row r="54" spans="1:9" x14ac:dyDescent="0.2">
      <c r="A54" s="3"/>
      <c r="B54" s="4"/>
      <c r="C54" s="14" t="s">
        <v>57</v>
      </c>
      <c r="D54" s="19"/>
      <c r="E54" s="2"/>
      <c r="F54" s="19"/>
      <c r="G54" s="19"/>
      <c r="H54" s="19"/>
      <c r="I54" s="2"/>
    </row>
    <row r="55" spans="1:9" x14ac:dyDescent="0.2">
      <c r="A55" s="3"/>
      <c r="B55" s="4"/>
      <c r="C55" s="15" t="s">
        <v>58</v>
      </c>
      <c r="D55" s="19"/>
      <c r="E55" s="2"/>
      <c r="F55" s="19"/>
      <c r="G55" s="19"/>
      <c r="H55" s="19"/>
      <c r="I55" s="2"/>
    </row>
    <row r="56" spans="1:9" x14ac:dyDescent="0.2">
      <c r="A56" s="3"/>
      <c r="B56" s="36" t="s">
        <v>59</v>
      </c>
      <c r="C56" s="37"/>
      <c r="D56" s="24">
        <f ca="1">SUM(D57:D61)</f>
        <v>0</v>
      </c>
      <c r="E56" s="24">
        <f t="shared" ref="E56:I56" ca="1" si="9">SUM(E57:E61)</f>
        <v>36878305</v>
      </c>
      <c r="F56" s="24">
        <f t="shared" ca="1" si="9"/>
        <v>36878305</v>
      </c>
      <c r="G56" s="24">
        <f t="shared" ca="1" si="9"/>
        <v>26223999.34</v>
      </c>
      <c r="H56" s="24">
        <f t="shared" ca="1" si="9"/>
        <v>26223999.34</v>
      </c>
      <c r="I56" s="24">
        <f t="shared" ca="1" si="9"/>
        <v>0</v>
      </c>
    </row>
    <row r="57" spans="1:9" x14ac:dyDescent="0.2">
      <c r="A57" s="3"/>
      <c r="B57" s="4"/>
      <c r="C57" s="14" t="s">
        <v>60</v>
      </c>
      <c r="D57" s="19"/>
      <c r="E57" s="2"/>
      <c r="F57" s="19"/>
      <c r="G57" s="19"/>
      <c r="H57" s="19"/>
      <c r="I57" s="2"/>
    </row>
    <row r="58" spans="1:9" x14ac:dyDescent="0.2">
      <c r="A58" s="3"/>
      <c r="B58" s="4"/>
      <c r="C58" s="14" t="s">
        <v>61</v>
      </c>
      <c r="D58" s="19"/>
      <c r="E58" s="2"/>
      <c r="F58" s="19"/>
      <c r="G58" s="19"/>
      <c r="H58" s="19"/>
      <c r="I58" s="2"/>
    </row>
    <row r="59" spans="1:9" x14ac:dyDescent="0.2">
      <c r="A59" s="3"/>
      <c r="B59" s="4"/>
      <c r="C59" s="14" t="s">
        <v>62</v>
      </c>
      <c r="D59" s="19"/>
      <c r="E59" s="2"/>
      <c r="F59" s="19"/>
      <c r="G59" s="19"/>
      <c r="H59" s="19"/>
      <c r="I59" s="2"/>
    </row>
    <row r="60" spans="1:9" x14ac:dyDescent="0.2">
      <c r="A60" s="3"/>
      <c r="B60" s="4"/>
      <c r="C60" s="14" t="s">
        <v>63</v>
      </c>
      <c r="D60" s="19"/>
      <c r="E60" s="13">
        <v>36878305</v>
      </c>
      <c r="F60" s="18">
        <f>+E60</f>
        <v>36878305</v>
      </c>
      <c r="G60" s="18">
        <v>26223999.34</v>
      </c>
      <c r="H60" s="18">
        <v>26223999.34</v>
      </c>
      <c r="I60" s="13">
        <f t="shared" ref="I60" si="10">SUM(D60-G60)</f>
        <v>-26223999.34</v>
      </c>
    </row>
    <row r="61" spans="1:9" x14ac:dyDescent="0.2">
      <c r="A61" s="3"/>
      <c r="B61" s="36" t="s">
        <v>64</v>
      </c>
      <c r="C61" s="37"/>
      <c r="D61" s="24">
        <f ca="1">SUM(D61:D63)</f>
        <v>0</v>
      </c>
      <c r="E61" s="24">
        <f t="shared" ref="E61:I61" ca="1" si="11">SUM(E61:E63)</f>
        <v>0</v>
      </c>
      <c r="F61" s="24">
        <f t="shared" ca="1" si="11"/>
        <v>0</v>
      </c>
      <c r="G61" s="24">
        <f t="shared" ca="1" si="11"/>
        <v>0</v>
      </c>
      <c r="H61" s="24">
        <f t="shared" ca="1" si="11"/>
        <v>0</v>
      </c>
      <c r="I61" s="24">
        <f t="shared" ca="1" si="11"/>
        <v>0</v>
      </c>
    </row>
    <row r="62" spans="1:9" x14ac:dyDescent="0.2">
      <c r="A62" s="3"/>
      <c r="B62" s="4"/>
      <c r="C62" s="14" t="s">
        <v>65</v>
      </c>
      <c r="D62" s="19"/>
      <c r="E62" s="2"/>
      <c r="F62" s="19"/>
      <c r="G62" s="19"/>
      <c r="H62" s="19"/>
      <c r="I62" s="2"/>
    </row>
    <row r="63" spans="1:9" x14ac:dyDescent="0.2">
      <c r="A63" s="3"/>
      <c r="B63" s="4"/>
      <c r="C63" s="14" t="s">
        <v>66</v>
      </c>
      <c r="D63" s="19"/>
      <c r="E63" s="2"/>
      <c r="F63" s="19"/>
      <c r="G63" s="19"/>
      <c r="H63" s="19"/>
      <c r="I63" s="2"/>
    </row>
    <row r="64" spans="1:9" x14ac:dyDescent="0.2">
      <c r="A64" s="3"/>
      <c r="B64" s="36" t="s">
        <v>67</v>
      </c>
      <c r="C64" s="37"/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</row>
    <row r="65" spans="1:11" x14ac:dyDescent="0.2">
      <c r="A65" s="3"/>
      <c r="B65" s="36" t="s">
        <v>68</v>
      </c>
      <c r="C65" s="37"/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</row>
    <row r="66" spans="1:11" x14ac:dyDescent="0.2">
      <c r="A66" s="5"/>
      <c r="B66" s="65"/>
      <c r="C66" s="66"/>
      <c r="D66" s="19"/>
      <c r="E66" s="2"/>
      <c r="F66" s="19"/>
      <c r="G66" s="19"/>
      <c r="H66" s="19"/>
      <c r="I66" s="2"/>
    </row>
    <row r="67" spans="1:11" x14ac:dyDescent="0.2">
      <c r="A67" s="55" t="s">
        <v>69</v>
      </c>
      <c r="B67" s="56"/>
      <c r="C67" s="64"/>
      <c r="D67" s="23">
        <f>+D47</f>
        <v>964358262.99999976</v>
      </c>
      <c r="E67" s="17">
        <f>+E60</f>
        <v>36878305</v>
      </c>
      <c r="F67" s="23">
        <f>+E67+D67</f>
        <v>1001236567.9999998</v>
      </c>
      <c r="G67" s="23">
        <f>+G47+G60</f>
        <v>549706813.97000003</v>
      </c>
      <c r="H67" s="23">
        <f>+H47+H60</f>
        <v>549706813.97000003</v>
      </c>
      <c r="I67" s="17">
        <f t="shared" ref="I67:I68" si="12">SUM(D67-G67)</f>
        <v>414651449.02999973</v>
      </c>
    </row>
    <row r="68" spans="1:11" x14ac:dyDescent="0.2">
      <c r="A68" s="5"/>
      <c r="B68" s="65"/>
      <c r="C68" s="66"/>
      <c r="D68" s="19"/>
      <c r="E68" s="2"/>
      <c r="F68" s="19"/>
      <c r="G68" s="19"/>
      <c r="H68" s="19"/>
      <c r="I68" s="2">
        <f t="shared" si="12"/>
        <v>0</v>
      </c>
    </row>
    <row r="69" spans="1:11" x14ac:dyDescent="0.2">
      <c r="A69" s="55" t="s">
        <v>70</v>
      </c>
      <c r="B69" s="56"/>
      <c r="C69" s="64"/>
      <c r="D69" s="19"/>
      <c r="E69" s="2"/>
      <c r="F69" s="19"/>
      <c r="G69" s="19"/>
      <c r="H69" s="19"/>
      <c r="I69" s="2"/>
    </row>
    <row r="70" spans="1:11" x14ac:dyDescent="0.2">
      <c r="A70" s="3"/>
      <c r="B70" s="36" t="s">
        <v>71</v>
      </c>
      <c r="C70" s="37"/>
      <c r="D70" s="19"/>
      <c r="E70" s="2"/>
      <c r="F70" s="19"/>
      <c r="G70" s="19"/>
      <c r="H70" s="19"/>
      <c r="I70" s="2"/>
    </row>
    <row r="71" spans="1:11" x14ac:dyDescent="0.2">
      <c r="A71" s="5"/>
      <c r="B71" s="65"/>
      <c r="C71" s="66"/>
      <c r="D71" s="19"/>
      <c r="E71" s="2"/>
      <c r="F71" s="19"/>
      <c r="G71" s="19"/>
      <c r="H71" s="19"/>
      <c r="I71" s="2"/>
    </row>
    <row r="72" spans="1:11" x14ac:dyDescent="0.2">
      <c r="A72" s="55" t="s">
        <v>72</v>
      </c>
      <c r="B72" s="56"/>
      <c r="C72" s="64"/>
      <c r="D72" s="23">
        <f>+D42+D67+D69</f>
        <v>7186008650.0200014</v>
      </c>
      <c r="E72" s="23">
        <f>+E42+E67+E69</f>
        <v>36878305</v>
      </c>
      <c r="F72" s="23">
        <f>+F42+F67+F69</f>
        <v>7222886955.0200014</v>
      </c>
      <c r="G72" s="23">
        <f>+G42+G67</f>
        <v>4142405680.6300001</v>
      </c>
      <c r="H72" s="23">
        <f>+H42+H67</f>
        <v>4142405680.6300001</v>
      </c>
      <c r="I72" s="17">
        <f t="shared" ref="I72" si="13">SUM(D72-G72)</f>
        <v>3043602969.3900013</v>
      </c>
      <c r="J72" s="28"/>
      <c r="K72" s="28"/>
    </row>
    <row r="73" spans="1:11" x14ac:dyDescent="0.2">
      <c r="A73" s="5"/>
      <c r="B73" s="65"/>
      <c r="C73" s="66"/>
      <c r="D73" s="2"/>
      <c r="E73" s="2"/>
      <c r="F73" s="2"/>
      <c r="G73" s="2"/>
      <c r="H73" s="2"/>
      <c r="I73" s="2"/>
    </row>
    <row r="74" spans="1:11" x14ac:dyDescent="0.2">
      <c r="A74" s="3"/>
      <c r="B74" s="67" t="s">
        <v>73</v>
      </c>
      <c r="C74" s="64"/>
      <c r="D74" s="2"/>
      <c r="E74" s="2"/>
      <c r="F74" s="2"/>
      <c r="G74" s="2"/>
      <c r="H74" s="2"/>
      <c r="I74" s="2"/>
    </row>
    <row r="75" spans="1:11" x14ac:dyDescent="0.2">
      <c r="A75" s="3"/>
      <c r="B75" s="36" t="s">
        <v>74</v>
      </c>
      <c r="C75" s="37"/>
      <c r="D75" s="2"/>
      <c r="E75" s="2"/>
      <c r="F75" s="2"/>
      <c r="G75" s="2"/>
      <c r="H75" s="2"/>
      <c r="I75" s="2"/>
    </row>
    <row r="76" spans="1:11" x14ac:dyDescent="0.2">
      <c r="A76" s="3"/>
      <c r="B76" s="36" t="s">
        <v>75</v>
      </c>
      <c r="C76" s="37"/>
      <c r="D76" s="2"/>
      <c r="E76" s="2"/>
      <c r="F76" s="2"/>
      <c r="G76" s="2"/>
      <c r="H76" s="2"/>
      <c r="I76" s="2"/>
    </row>
    <row r="77" spans="1:11" x14ac:dyDescent="0.2">
      <c r="A77" s="3"/>
      <c r="B77" s="67" t="s">
        <v>76</v>
      </c>
      <c r="C77" s="64"/>
      <c r="D77" s="2"/>
      <c r="E77" s="2"/>
      <c r="F77" s="2"/>
      <c r="G77" s="2"/>
      <c r="H77" s="2"/>
      <c r="I77" s="2"/>
    </row>
    <row r="78" spans="1:11" ht="12.75" thickBot="1" x14ac:dyDescent="0.25">
      <c r="A78" s="8"/>
      <c r="B78" s="68"/>
      <c r="C78" s="69"/>
      <c r="D78" s="9"/>
      <c r="E78" s="9"/>
      <c r="F78" s="9"/>
      <c r="G78" s="9"/>
      <c r="H78" s="9"/>
      <c r="I78" s="9"/>
    </row>
    <row r="80" spans="1:11" x14ac:dyDescent="0.2">
      <c r="H80" s="16"/>
    </row>
  </sheetData>
  <mergeCells count="58">
    <mergeCell ref="B77:C77"/>
    <mergeCell ref="B78:C78"/>
    <mergeCell ref="B71:C71"/>
    <mergeCell ref="A72:C72"/>
    <mergeCell ref="B73:C73"/>
    <mergeCell ref="B74:C74"/>
    <mergeCell ref="B75:C75"/>
    <mergeCell ref="B76:C76"/>
    <mergeCell ref="B70:C70"/>
    <mergeCell ref="A44:C44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I42:I43"/>
    <mergeCell ref="B29:C29"/>
    <mergeCell ref="B35:C35"/>
    <mergeCell ref="B36:C36"/>
    <mergeCell ref="B38:C38"/>
    <mergeCell ref="A42:C42"/>
    <mergeCell ref="A43:C43"/>
    <mergeCell ref="D42:D43"/>
    <mergeCell ref="E42:E43"/>
    <mergeCell ref="F42:F43"/>
    <mergeCell ref="G42:G43"/>
    <mergeCell ref="H42:H43"/>
    <mergeCell ref="I16:I17"/>
    <mergeCell ref="B13:C13"/>
    <mergeCell ref="B14:C14"/>
    <mergeCell ref="B15:C15"/>
    <mergeCell ref="A16:A17"/>
    <mergeCell ref="B16:C16"/>
    <mergeCell ref="B17:C17"/>
    <mergeCell ref="D16:D17"/>
    <mergeCell ref="E16:E17"/>
    <mergeCell ref="F16:F17"/>
    <mergeCell ref="G16:G17"/>
    <mergeCell ref="H16:H17"/>
    <mergeCell ref="B12:C12"/>
    <mergeCell ref="A1:I1"/>
    <mergeCell ref="A2:I2"/>
    <mergeCell ref="A3:I3"/>
    <mergeCell ref="A4:I4"/>
    <mergeCell ref="A5:C5"/>
    <mergeCell ref="A6:C6"/>
    <mergeCell ref="D5:H5"/>
    <mergeCell ref="I5:I6"/>
    <mergeCell ref="A7:C7"/>
    <mergeCell ref="A8:C8"/>
    <mergeCell ref="B9:C9"/>
    <mergeCell ref="B10:C10"/>
    <mergeCell ref="B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 Ramirez</dc:creator>
  <cp:lastModifiedBy>cgloria</cp:lastModifiedBy>
  <cp:lastPrinted>2019-07-31T22:10:59Z</cp:lastPrinted>
  <dcterms:created xsi:type="dcterms:W3CDTF">2019-07-25T14:09:56Z</dcterms:created>
  <dcterms:modified xsi:type="dcterms:W3CDTF">2019-07-31T22:11:10Z</dcterms:modified>
</cp:coreProperties>
</file>