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3135" windowWidth="18390" windowHeight="6105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E28" i="4" l="1"/>
  <c r="E24" i="4"/>
  <c r="E15" i="4"/>
  <c r="F14" i="4"/>
  <c r="F23" i="4"/>
  <c r="F22" i="4"/>
  <c r="F21" i="4"/>
  <c r="F20" i="4"/>
  <c r="F19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I19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F25" i="4"/>
  <c r="I25" i="4" s="1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<sst xmlns="http://schemas.openxmlformats.org/spreadsheetml/2006/main" count="44" uniqueCount="44">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</sst>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zoomScaleSheetLayoutView="100" workbookViewId="0">
      <selection activeCell="I40" sqref="I40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 x14ac:dyDescent="0.25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 x14ac:dyDescent="0.3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 x14ac:dyDescent="0.3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52" t="s">
        <v>12</v>
      </c>
      <c r="C12" s="53"/>
      <c r="D12" s="7">
        <f>SUM(D13:D14)</f>
        <v>1013810518.3200001</v>
      </c>
      <c r="E12" s="7">
        <f t="shared" ref="E12:H12" si="0">SUM(E13:E14)</f>
        <v>-12238404.84</v>
      </c>
      <c r="F12" s="7">
        <f t="shared" si="0"/>
        <v>1001572113.48</v>
      </c>
      <c r="G12" s="7">
        <f t="shared" si="0"/>
        <v>519192380.00999999</v>
      </c>
      <c r="H12" s="7">
        <f t="shared" si="0"/>
        <v>513028880.03000003</v>
      </c>
      <c r="I12" s="33">
        <f>SUM(F12-G12)</f>
        <v>482379733.47000003</v>
      </c>
    </row>
    <row r="13" spans="1:14" x14ac:dyDescent="0.25">
      <c r="B13" s="34"/>
      <c r="C13" s="1" t="s">
        <v>13</v>
      </c>
      <c r="D13" s="5">
        <v>162112542</v>
      </c>
      <c r="E13" s="5">
        <v>-12238404.84</v>
      </c>
      <c r="F13" s="6">
        <f>SUM(D13+E13)</f>
        <v>149874137.16</v>
      </c>
      <c r="G13" s="5">
        <v>80029082.400000006</v>
      </c>
      <c r="H13" s="5">
        <v>73865584.799999997</v>
      </c>
      <c r="I13" s="35">
        <f>SUM(F13-G13)</f>
        <v>69845054.75999999</v>
      </c>
    </row>
    <row r="14" spans="1:14" x14ac:dyDescent="0.25">
      <c r="B14" s="34"/>
      <c r="C14" s="1" t="s">
        <v>14</v>
      </c>
      <c r="D14" s="5">
        <v>851697976.32000005</v>
      </c>
      <c r="E14" s="5">
        <v>0</v>
      </c>
      <c r="F14" s="6">
        <f>SUM(D14+E14)</f>
        <v>851697976.32000005</v>
      </c>
      <c r="G14" s="5">
        <v>439163297.61000001</v>
      </c>
      <c r="H14" s="5">
        <v>439163295.23000002</v>
      </c>
      <c r="I14" s="35">
        <f>SUM(F14-G14)</f>
        <v>412534678.71000004</v>
      </c>
    </row>
    <row r="15" spans="1:14" x14ac:dyDescent="0.25">
      <c r="B15" s="52" t="s">
        <v>15</v>
      </c>
      <c r="C15" s="53"/>
      <c r="D15" s="7">
        <f>SUM(D16:D23)</f>
        <v>1732639741.6699998</v>
      </c>
      <c r="E15" s="7">
        <f>SUM(E16:E23)</f>
        <v>-196940042.87</v>
      </c>
      <c r="F15" s="7">
        <f t="shared" ref="F15:I15" si="1">SUM(F16:F23)</f>
        <v>1535699698.8</v>
      </c>
      <c r="G15" s="7">
        <f>SUM(G16:G23)</f>
        <v>597136701.9000001</v>
      </c>
      <c r="H15" s="7">
        <f t="shared" si="1"/>
        <v>587230290.45000005</v>
      </c>
      <c r="I15" s="33">
        <f t="shared" si="1"/>
        <v>938562996.9000001</v>
      </c>
    </row>
    <row r="16" spans="1:14" ht="18" customHeight="1" x14ac:dyDescent="0.25">
      <c r="B16" s="34"/>
      <c r="C16" s="1" t="s">
        <v>16</v>
      </c>
      <c r="D16" s="5">
        <v>1501130390</v>
      </c>
      <c r="E16" s="38">
        <v>-109669414.09999999</v>
      </c>
      <c r="F16" s="6">
        <f>SUM(D16+E16)</f>
        <v>1391460975.9000001</v>
      </c>
      <c r="G16" s="5">
        <v>534686136.37</v>
      </c>
      <c r="H16" s="5">
        <v>526519897.52999997</v>
      </c>
      <c r="I16" s="35">
        <f>SUM(F16-G16)</f>
        <v>856774839.53000009</v>
      </c>
    </row>
    <row r="17" spans="2:9" x14ac:dyDescent="0.25">
      <c r="B17" s="34"/>
      <c r="C17" s="1" t="s">
        <v>17</v>
      </c>
      <c r="D17" s="5">
        <v>3008060</v>
      </c>
      <c r="E17" s="38">
        <v>-408401.71</v>
      </c>
      <c r="F17" s="6">
        <f>SUM(D17+E17)</f>
        <v>2599658.29</v>
      </c>
      <c r="G17" s="5">
        <v>1023494.79</v>
      </c>
      <c r="H17" s="5">
        <v>1023494.79</v>
      </c>
      <c r="I17" s="35">
        <f>SUM(F17-G17)</f>
        <v>1576163.5</v>
      </c>
    </row>
    <row r="18" spans="2:9" ht="24" x14ac:dyDescent="0.25">
      <c r="B18" s="34"/>
      <c r="C18" s="1" t="s">
        <v>18</v>
      </c>
      <c r="D18" s="5">
        <v>166802182.56</v>
      </c>
      <c r="E18" s="38">
        <v>-65141747.259999998</v>
      </c>
      <c r="F18" s="6">
        <f>SUM(D18+E18)</f>
        <v>101660435.30000001</v>
      </c>
      <c r="G18" s="5">
        <v>45940347.939999998</v>
      </c>
      <c r="H18" s="5">
        <v>45305878.609999999</v>
      </c>
      <c r="I18" s="35">
        <f>SUM(F18-G18)</f>
        <v>55720087.360000014</v>
      </c>
    </row>
    <row r="19" spans="2:9" x14ac:dyDescent="0.25">
      <c r="B19" s="34"/>
      <c r="C19" s="1" t="s">
        <v>19</v>
      </c>
      <c r="D19" s="5">
        <v>53219109.109999999</v>
      </c>
      <c r="E19" s="38">
        <v>-20617019.800000001</v>
      </c>
      <c r="F19" s="6">
        <f>SUM(D19+E19)</f>
        <v>32602089.309999999</v>
      </c>
      <c r="G19" s="5">
        <v>13821784.85</v>
      </c>
      <c r="H19" s="5">
        <v>12789161.57</v>
      </c>
      <c r="I19" s="35">
        <f>SUM(F19-G19)</f>
        <v>18780304.460000001</v>
      </c>
    </row>
    <row r="20" spans="2:9" x14ac:dyDescent="0.25">
      <c r="B20" s="34"/>
      <c r="C20" s="1" t="s">
        <v>20</v>
      </c>
      <c r="D20" s="5">
        <v>8480000</v>
      </c>
      <c r="E20" s="38">
        <v>-1103460</v>
      </c>
      <c r="F20" s="6">
        <f>SUM(D20+E20)</f>
        <v>7376540</v>
      </c>
      <c r="G20" s="5">
        <v>1664937.95</v>
      </c>
      <c r="H20" s="5">
        <v>1591857.95</v>
      </c>
      <c r="I20" s="35">
        <f>SUM(F20-G20)</f>
        <v>5711602.0499999998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52" t="s">
        <v>24</v>
      </c>
      <c r="C24" s="53"/>
      <c r="D24" s="7">
        <f>SUM(D25:D27)</f>
        <v>4312893687.0200005</v>
      </c>
      <c r="E24" s="7">
        <f>SUM(E25:E27)</f>
        <v>-1125174.3299999982</v>
      </c>
      <c r="F24" s="7">
        <f>SUM(F25:F27)</f>
        <v>4311768512.6900005</v>
      </c>
      <c r="G24" s="7">
        <f>SUM(G25:G27)</f>
        <v>1833811828.54</v>
      </c>
      <c r="H24" s="7">
        <f>SUM(H25:H27)</f>
        <v>1816444141.75</v>
      </c>
      <c r="I24" s="33">
        <f t="shared" ref="I24" si="4">SUM(I25:I27)</f>
        <v>2477956684.1500006</v>
      </c>
    </row>
    <row r="25" spans="2:9" ht="24" x14ac:dyDescent="0.25">
      <c r="B25" s="34"/>
      <c r="C25" s="1" t="s">
        <v>25</v>
      </c>
      <c r="D25" s="5">
        <v>115387462.51000001</v>
      </c>
      <c r="E25" s="38">
        <v>101376107.52</v>
      </c>
      <c r="F25" s="6">
        <f t="shared" ref="F25:F40" si="5">SUM(D25+E25)</f>
        <v>216763570.03</v>
      </c>
      <c r="G25" s="5">
        <v>75053779.170000002</v>
      </c>
      <c r="H25" s="5">
        <v>73552015.420000002</v>
      </c>
      <c r="I25" s="35">
        <f t="shared" ref="I25:I29" si="6">SUM(F25-G25)</f>
        <v>141709790.86000001</v>
      </c>
    </row>
    <row r="26" spans="2:9" ht="24" x14ac:dyDescent="0.25">
      <c r="B26" s="34"/>
      <c r="C26" s="1" t="s">
        <v>26</v>
      </c>
      <c r="D26" s="5">
        <v>4197506224.5100002</v>
      </c>
      <c r="E26" s="38">
        <v>-102501281.84999999</v>
      </c>
      <c r="F26" s="6">
        <f t="shared" si="5"/>
        <v>4095004942.6600003</v>
      </c>
      <c r="G26" s="5">
        <v>1758758049.3699999</v>
      </c>
      <c r="H26" s="5">
        <v>1742892126.3299999</v>
      </c>
      <c r="I26" s="35">
        <f t="shared" si="6"/>
        <v>2336246893.2900004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 x14ac:dyDescent="0.25">
      <c r="B28" s="52" t="s">
        <v>27</v>
      </c>
      <c r="C28" s="53"/>
      <c r="D28" s="7">
        <f>SUM(D29:D30)</f>
        <v>11021605.77</v>
      </c>
      <c r="E28" s="7">
        <f>SUM(E29:E30)</f>
        <v>2398250.96</v>
      </c>
      <c r="F28" s="7">
        <f>SUM(F29:F30)</f>
        <v>13419856.73</v>
      </c>
      <c r="G28" s="7">
        <f>SUM(G29:G30)</f>
        <v>7299752.0199999996</v>
      </c>
      <c r="H28" s="7">
        <f>SUM(H29:H30)</f>
        <v>7268012.0999999996</v>
      </c>
      <c r="I28" s="33">
        <f t="shared" si="6"/>
        <v>6120104.7100000009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 x14ac:dyDescent="0.25">
      <c r="B30" s="34"/>
      <c r="C30" s="1" t="s">
        <v>29</v>
      </c>
      <c r="D30" s="5">
        <v>11021605.77</v>
      </c>
      <c r="E30" s="38">
        <v>2398250.96</v>
      </c>
      <c r="F30" s="6">
        <f t="shared" si="5"/>
        <v>13419856.73</v>
      </c>
      <c r="G30" s="5">
        <v>7299752.0199999996</v>
      </c>
      <c r="H30" s="5">
        <v>7268012.0999999996</v>
      </c>
      <c r="I30" s="35">
        <f t="shared" ref="I30" si="7">SUM(F30-G30)</f>
        <v>6120104.7100000009</v>
      </c>
    </row>
    <row r="31" spans="2:9" x14ac:dyDescent="0.25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52" t="s">
        <v>35</v>
      </c>
      <c r="C36" s="53"/>
      <c r="D36" s="7">
        <f>SUM(D37:D40)</f>
        <v>115643097.22</v>
      </c>
      <c r="E36" s="7">
        <f>SUM(E37:E40)</f>
        <v>244783676.08000001</v>
      </c>
      <c r="F36" s="7">
        <f>SUM(D36+E36)</f>
        <v>360426773.30000001</v>
      </c>
      <c r="G36" s="7">
        <f>SUM(G37:G40)</f>
        <v>56717970.32</v>
      </c>
      <c r="H36" s="7">
        <f>SUM(H37:H40)</f>
        <v>56717970.32</v>
      </c>
      <c r="I36" s="33">
        <f t="shared" ref="I36" si="9">SUM(I37:I40)</f>
        <v>303708802.98000002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115643097.22</v>
      </c>
      <c r="E39" s="5">
        <v>244783676.08000001</v>
      </c>
      <c r="F39" s="27">
        <f t="shared" si="5"/>
        <v>360426773.30000001</v>
      </c>
      <c r="G39" s="5">
        <v>56717970.32</v>
      </c>
      <c r="H39" s="5">
        <v>56717970.32</v>
      </c>
      <c r="I39" s="35">
        <f t="shared" si="10"/>
        <v>303708802.98000002</v>
      </c>
    </row>
    <row r="40" spans="2:10" ht="24" x14ac:dyDescent="0.25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 x14ac:dyDescent="0.3">
      <c r="B41" s="54" t="s">
        <v>37</v>
      </c>
      <c r="C41" s="55"/>
      <c r="D41" s="36">
        <f>SUM(D12+D15+D24+D28+D31+D36)</f>
        <v>7186008650.000001</v>
      </c>
      <c r="E41" s="36">
        <f>SUM(E12+E15+E24+E28+E31+E36)</f>
        <v>36878305</v>
      </c>
      <c r="F41" s="36">
        <f t="shared" ref="F41:G41" si="11">SUM(F12+F15+F24+F28+F31+F36)</f>
        <v>7222886955</v>
      </c>
      <c r="G41" s="36">
        <f t="shared" si="11"/>
        <v>3014158632.79</v>
      </c>
      <c r="H41" s="36">
        <f t="shared" ref="H41:I41" si="12">SUM(H12+H15+H24+H28+H31+H36)</f>
        <v>2980689294.6500001</v>
      </c>
      <c r="I41" s="37">
        <f t="shared" si="12"/>
        <v>4208728322.2100005</v>
      </c>
    </row>
    <row r="42" spans="2:10" x14ac:dyDescent="0.25">
      <c r="E42" s="5"/>
      <c r="H42" s="5"/>
    </row>
    <row r="43" spans="2:10" x14ac:dyDescent="0.25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2"/>
      <c r="C44" s="2"/>
      <c r="D44" s="3"/>
      <c r="E44" s="3"/>
      <c r="F44" s="3"/>
      <c r="G44" s="57"/>
      <c r="H44" s="57"/>
      <c r="I44" s="57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58"/>
      <c r="C47" s="58"/>
      <c r="D47" s="32"/>
      <c r="E47" s="32"/>
      <c r="F47" s="32"/>
      <c r="G47" s="59"/>
      <c r="H47" s="59"/>
      <c r="I47" s="59"/>
    </row>
    <row r="48" spans="2:10" x14ac:dyDescent="0.25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2019-07-31T21:05:28Z</dcterms:modified>
</cp:coreProperties>
</file>