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9815" windowHeight="7230" firstSheet="3" activeTab="6"/>
  </bookViews>
  <sheets>
    <sheet name="Estadísticas ENERO 2019" sheetId="1" r:id="rId1"/>
    <sheet name="Estadísticas FEBRERO 2019" sheetId="2" r:id="rId2"/>
    <sheet name="Estadísticas MARZO 2019" sheetId="3" r:id="rId3"/>
    <sheet name="Estadísticas ABRIL 2019" sheetId="4" r:id="rId4"/>
    <sheet name="Estadísticas MAYO 2019" sheetId="5" r:id="rId5"/>
    <sheet name="Estadísticas JUNIO 2019" sheetId="6" r:id="rId6"/>
    <sheet name="Estadísticas JULIO 2019" sheetId="7" r:id="rId7"/>
  </sheets>
  <externalReferences>
    <externalReference r:id="rId8"/>
    <externalReference r:id="rId9"/>
    <externalReference r:id="rId10"/>
  </externalReferences>
  <definedNames>
    <definedName name="_xlnm.Print_Area" localSheetId="3">'Estadísticas ABRIL 2019'!$B$2:$Q$254</definedName>
    <definedName name="_xlnm.Print_Area" localSheetId="0">'Estadísticas ENERO 2019'!$B$2:$Q$254</definedName>
    <definedName name="_xlnm.Print_Area" localSheetId="1">'Estadísticas FEBRERO 2019'!$B$2:$Q$254</definedName>
    <definedName name="_xlnm.Print_Area" localSheetId="6">'Estadísticas JULIO 2019'!$B$2:$Q$254</definedName>
    <definedName name="_xlnm.Print_Area" localSheetId="5">'Estadísticas JUNIO 2019'!$B$2:$Q$254</definedName>
    <definedName name="_xlnm.Print_Area" localSheetId="2">'Estadísticas MARZO 2019'!$B$2:$Q$254</definedName>
    <definedName name="_xlnm.Print_Area" localSheetId="4">'Estadísticas MAYO 2019'!$B$2:$Q$254</definedName>
  </definedNames>
  <calcPr calcId="145621" concurrentCalc="0"/>
</workbook>
</file>

<file path=xl/calcChain.xml><?xml version="1.0" encoding="utf-8"?>
<calcChain xmlns="http://schemas.openxmlformats.org/spreadsheetml/2006/main">
  <c r="G255" i="7" l="1"/>
  <c r="I224" i="7"/>
  <c r="J219" i="7"/>
  <c r="J220" i="7"/>
  <c r="J221" i="7"/>
  <c r="J222" i="7"/>
  <c r="J224" i="7"/>
  <c r="E222" i="7"/>
  <c r="E221" i="7"/>
  <c r="E220" i="7"/>
  <c r="E219" i="7"/>
  <c r="I195" i="7"/>
  <c r="J190" i="7"/>
  <c r="J191" i="7"/>
  <c r="J192" i="7"/>
  <c r="J193" i="7"/>
  <c r="J195" i="7"/>
  <c r="E193" i="7"/>
  <c r="E192" i="7"/>
  <c r="E191" i="7"/>
  <c r="E190" i="7"/>
  <c r="I166" i="7"/>
  <c r="J161" i="7"/>
  <c r="J162" i="7"/>
  <c r="J163" i="7"/>
  <c r="J164" i="7"/>
  <c r="J166" i="7"/>
  <c r="E163" i="7"/>
  <c r="E162" i="7"/>
  <c r="E161" i="7"/>
  <c r="I110" i="7"/>
  <c r="J104" i="7"/>
  <c r="J105" i="7"/>
  <c r="J106" i="7"/>
  <c r="J107" i="7"/>
  <c r="J108" i="7"/>
  <c r="J110" i="7"/>
  <c r="J61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1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L22" i="7"/>
  <c r="H23" i="7"/>
  <c r="I23" i="7"/>
  <c r="J23" i="7"/>
  <c r="K23" i="7"/>
  <c r="L23" i="7"/>
  <c r="F22" i="7"/>
  <c r="C23" i="7"/>
  <c r="D23" i="7"/>
  <c r="E23" i="7"/>
  <c r="F23" i="7"/>
  <c r="G255" i="6"/>
  <c r="I224" i="6"/>
  <c r="J219" i="6"/>
  <c r="J220" i="6"/>
  <c r="J221" i="6"/>
  <c r="J222" i="6"/>
  <c r="J224" i="6"/>
  <c r="E222" i="6"/>
  <c r="E221" i="6"/>
  <c r="E220" i="6"/>
  <c r="E219" i="6"/>
  <c r="I195" i="6"/>
  <c r="J190" i="6"/>
  <c r="J191" i="6"/>
  <c r="J192" i="6"/>
  <c r="J193" i="6"/>
  <c r="J195" i="6"/>
  <c r="E193" i="6"/>
  <c r="E192" i="6"/>
  <c r="E191" i="6"/>
  <c r="E190" i="6"/>
  <c r="I166" i="6"/>
  <c r="J161" i="6"/>
  <c r="J162" i="6"/>
  <c r="J163" i="6"/>
  <c r="J164" i="6"/>
  <c r="J166" i="6"/>
  <c r="E163" i="6"/>
  <c r="E162" i="6"/>
  <c r="E161" i="6"/>
  <c r="I110" i="6"/>
  <c r="J104" i="6"/>
  <c r="J105" i="6"/>
  <c r="J106" i="6"/>
  <c r="J107" i="6"/>
  <c r="J108" i="6"/>
  <c r="J110" i="6"/>
  <c r="J61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1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L22" i="6"/>
  <c r="H23" i="6"/>
  <c r="I23" i="6"/>
  <c r="J23" i="6"/>
  <c r="K23" i="6"/>
  <c r="L23" i="6"/>
  <c r="F22" i="6"/>
  <c r="C23" i="6"/>
  <c r="D23" i="6"/>
  <c r="E23" i="6"/>
  <c r="F23" i="6"/>
  <c r="G255" i="5"/>
  <c r="I224" i="5"/>
  <c r="J222" i="5"/>
  <c r="E222" i="5"/>
  <c r="E221" i="5"/>
  <c r="E220" i="5"/>
  <c r="E219" i="5"/>
  <c r="I195" i="5"/>
  <c r="J192" i="5"/>
  <c r="J193" i="5"/>
  <c r="E193" i="5"/>
  <c r="E192" i="5"/>
  <c r="J191" i="5"/>
  <c r="E191" i="5"/>
  <c r="E190" i="5"/>
  <c r="I166" i="5"/>
  <c r="J164" i="5"/>
  <c r="E163" i="5"/>
  <c r="J162" i="5"/>
  <c r="E162" i="5"/>
  <c r="E161" i="5"/>
  <c r="I110" i="5"/>
  <c r="J108" i="5"/>
  <c r="J107" i="5"/>
  <c r="J106" i="5"/>
  <c r="J110" i="5"/>
  <c r="J105" i="5"/>
  <c r="J104" i="5"/>
  <c r="J61" i="5"/>
  <c r="M59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J23" i="5"/>
  <c r="I23" i="5"/>
  <c r="D23" i="5"/>
  <c r="L22" i="5"/>
  <c r="H23" i="5"/>
  <c r="F22" i="5"/>
  <c r="C23" i="5"/>
  <c r="E23" i="5"/>
  <c r="F23" i="5"/>
  <c r="M44" i="5"/>
  <c r="M46" i="5"/>
  <c r="M48" i="5"/>
  <c r="M50" i="5"/>
  <c r="M52" i="5"/>
  <c r="M54" i="5"/>
  <c r="M56" i="5"/>
  <c r="M58" i="5"/>
  <c r="J219" i="5"/>
  <c r="J224" i="5"/>
  <c r="J221" i="5"/>
  <c r="K23" i="5"/>
  <c r="L23" i="5"/>
  <c r="J161" i="5"/>
  <c r="J166" i="5"/>
  <c r="J163" i="5"/>
  <c r="M45" i="5"/>
  <c r="M47" i="5"/>
  <c r="M49" i="5"/>
  <c r="M51" i="5"/>
  <c r="M53" i="5"/>
  <c r="M55" i="5"/>
  <c r="M57" i="5"/>
  <c r="J190" i="5"/>
  <c r="J195" i="5"/>
  <c r="J220" i="5"/>
  <c r="G306" i="4"/>
  <c r="I224" i="4"/>
  <c r="J222" i="4"/>
  <c r="E222" i="4"/>
  <c r="J221" i="4"/>
  <c r="E221" i="4"/>
  <c r="J220" i="4"/>
  <c r="E220" i="4"/>
  <c r="J219" i="4"/>
  <c r="J224" i="4"/>
  <c r="E219" i="4"/>
  <c r="I195" i="4"/>
  <c r="J192" i="4"/>
  <c r="J193" i="4"/>
  <c r="E193" i="4"/>
  <c r="E192" i="4"/>
  <c r="J191" i="4"/>
  <c r="E191" i="4"/>
  <c r="E190" i="4"/>
  <c r="J166" i="4"/>
  <c r="I166" i="4"/>
  <c r="J164" i="4"/>
  <c r="J163" i="4"/>
  <c r="E163" i="4"/>
  <c r="J162" i="4"/>
  <c r="E162" i="4"/>
  <c r="J161" i="4"/>
  <c r="E161" i="4"/>
  <c r="I110" i="4"/>
  <c r="J106" i="4"/>
  <c r="J108" i="4"/>
  <c r="J107" i="4"/>
  <c r="J105" i="4"/>
  <c r="J104" i="4"/>
  <c r="J110" i="4"/>
  <c r="J61" i="4"/>
  <c r="M59" i="4"/>
  <c r="E59" i="4"/>
  <c r="M58" i="4"/>
  <c r="E58" i="4"/>
  <c r="M57" i="4"/>
  <c r="E57" i="4"/>
  <c r="M56" i="4"/>
  <c r="E56" i="4"/>
  <c r="M55" i="4"/>
  <c r="E55" i="4"/>
  <c r="M54" i="4"/>
  <c r="E54" i="4"/>
  <c r="M53" i="4"/>
  <c r="E53" i="4"/>
  <c r="M52" i="4"/>
  <c r="E52" i="4"/>
  <c r="M51" i="4"/>
  <c r="E51" i="4"/>
  <c r="M50" i="4"/>
  <c r="E50" i="4"/>
  <c r="M49" i="4"/>
  <c r="E49" i="4"/>
  <c r="M48" i="4"/>
  <c r="E48" i="4"/>
  <c r="M47" i="4"/>
  <c r="E47" i="4"/>
  <c r="M46" i="4"/>
  <c r="E46" i="4"/>
  <c r="M45" i="4"/>
  <c r="E45" i="4"/>
  <c r="M44" i="4"/>
  <c r="M61" i="4"/>
  <c r="E44" i="4"/>
  <c r="J23" i="4"/>
  <c r="L22" i="4"/>
  <c r="I23" i="4"/>
  <c r="F22" i="4"/>
  <c r="D23" i="4"/>
  <c r="M61" i="5"/>
  <c r="E23" i="4"/>
  <c r="K23" i="4"/>
  <c r="C23" i="4"/>
  <c r="F23" i="4"/>
  <c r="H23" i="4"/>
  <c r="J190" i="4"/>
  <c r="J195" i="4"/>
  <c r="L23" i="4"/>
  <c r="G306" i="3"/>
  <c r="I224" i="3"/>
  <c r="J222" i="3"/>
  <c r="E222" i="3"/>
  <c r="J221" i="3"/>
  <c r="E221" i="3"/>
  <c r="J220" i="3"/>
  <c r="E220" i="3"/>
  <c r="J219" i="3"/>
  <c r="J224" i="3"/>
  <c r="E219" i="3"/>
  <c r="I195" i="3"/>
  <c r="J192" i="3"/>
  <c r="J193" i="3"/>
  <c r="E193" i="3"/>
  <c r="E192" i="3"/>
  <c r="J191" i="3"/>
  <c r="E191" i="3"/>
  <c r="E190" i="3"/>
  <c r="J166" i="3"/>
  <c r="I166" i="3"/>
  <c r="J164" i="3"/>
  <c r="J163" i="3"/>
  <c r="E163" i="3"/>
  <c r="J162" i="3"/>
  <c r="E162" i="3"/>
  <c r="J161" i="3"/>
  <c r="E161" i="3"/>
  <c r="I110" i="3"/>
  <c r="J106" i="3"/>
  <c r="J108" i="3"/>
  <c r="J107" i="3"/>
  <c r="J105" i="3"/>
  <c r="J104" i="3"/>
  <c r="J110" i="3"/>
  <c r="J61" i="3"/>
  <c r="M59" i="3"/>
  <c r="E59" i="3"/>
  <c r="M58" i="3"/>
  <c r="E58" i="3"/>
  <c r="M57" i="3"/>
  <c r="E57" i="3"/>
  <c r="M56" i="3"/>
  <c r="E56" i="3"/>
  <c r="M55" i="3"/>
  <c r="E55" i="3"/>
  <c r="M54" i="3"/>
  <c r="E54" i="3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M44" i="3"/>
  <c r="M61" i="3"/>
  <c r="E44" i="3"/>
  <c r="J23" i="3"/>
  <c r="L22" i="3"/>
  <c r="I23" i="3"/>
  <c r="F22" i="3"/>
  <c r="D23" i="3"/>
  <c r="E23" i="3"/>
  <c r="K23" i="3"/>
  <c r="C23" i="3"/>
  <c r="F23" i="3"/>
  <c r="H23" i="3"/>
  <c r="J190" i="3"/>
  <c r="J195" i="3"/>
  <c r="L23" i="3"/>
  <c r="G306" i="2"/>
  <c r="I224" i="2"/>
  <c r="J221" i="2"/>
  <c r="J222" i="2"/>
  <c r="E222" i="2"/>
  <c r="E221" i="2"/>
  <c r="J220" i="2"/>
  <c r="E220" i="2"/>
  <c r="E219" i="2"/>
  <c r="I195" i="2"/>
  <c r="J193" i="2"/>
  <c r="E193" i="2"/>
  <c r="J192" i="2"/>
  <c r="E192" i="2"/>
  <c r="J191" i="2"/>
  <c r="E191" i="2"/>
  <c r="J190" i="2"/>
  <c r="J195" i="2"/>
  <c r="E190" i="2"/>
  <c r="I166" i="2"/>
  <c r="J163" i="2"/>
  <c r="J164" i="2"/>
  <c r="E163" i="2"/>
  <c r="J162" i="2"/>
  <c r="E162" i="2"/>
  <c r="E161" i="2"/>
  <c r="I110" i="2"/>
  <c r="J108" i="2"/>
  <c r="J105" i="2"/>
  <c r="J61" i="2"/>
  <c r="M58" i="2"/>
  <c r="M59" i="2"/>
  <c r="E59" i="2"/>
  <c r="E58" i="2"/>
  <c r="M57" i="2"/>
  <c r="E57" i="2"/>
  <c r="E56" i="2"/>
  <c r="M55" i="2"/>
  <c r="E55" i="2"/>
  <c r="E54" i="2"/>
  <c r="M53" i="2"/>
  <c r="E53" i="2"/>
  <c r="E52" i="2"/>
  <c r="M51" i="2"/>
  <c r="E51" i="2"/>
  <c r="E50" i="2"/>
  <c r="M49" i="2"/>
  <c r="E49" i="2"/>
  <c r="E48" i="2"/>
  <c r="M47" i="2"/>
  <c r="E47" i="2"/>
  <c r="E46" i="2"/>
  <c r="M45" i="2"/>
  <c r="E45" i="2"/>
  <c r="E44" i="2"/>
  <c r="J23" i="2"/>
  <c r="I23" i="2"/>
  <c r="H23" i="2"/>
  <c r="D23" i="2"/>
  <c r="C23" i="2"/>
  <c r="L22" i="2"/>
  <c r="K23" i="2"/>
  <c r="F22" i="2"/>
  <c r="E23" i="2"/>
  <c r="F23" i="2"/>
  <c r="L23" i="2"/>
  <c r="J106" i="2"/>
  <c r="M44" i="2"/>
  <c r="M46" i="2"/>
  <c r="M48" i="2"/>
  <c r="M50" i="2"/>
  <c r="M52" i="2"/>
  <c r="M54" i="2"/>
  <c r="M56" i="2"/>
  <c r="J107" i="2"/>
  <c r="J219" i="2"/>
  <c r="J224" i="2"/>
  <c r="J104" i="2"/>
  <c r="J161" i="2"/>
  <c r="J166" i="2"/>
  <c r="M61" i="2"/>
  <c r="J110" i="2"/>
  <c r="G306" i="1"/>
  <c r="J61" i="1"/>
  <c r="F22" i="1"/>
  <c r="I166" i="1"/>
  <c r="J164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/>
  <c r="I224" i="1"/>
  <c r="J222" i="1"/>
  <c r="I110" i="1"/>
  <c r="J107" i="1"/>
  <c r="I195" i="1"/>
  <c r="J190" i="1"/>
  <c r="F23" i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/>
  <c r="J195" i="1"/>
  <c r="J224" i="1"/>
  <c r="J110" i="1"/>
  <c r="J162" i="1"/>
  <c r="J163" i="1"/>
  <c r="J161" i="1"/>
  <c r="J166" i="1"/>
</calcChain>
</file>

<file path=xl/sharedStrings.xml><?xml version="1.0" encoding="utf-8"?>
<sst xmlns="http://schemas.openxmlformats.org/spreadsheetml/2006/main" count="348" uniqueCount="48">
  <si>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</si>
  <si>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</si>
  <si>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</si>
  <si>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</si>
  <si>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</si>
  <si>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</si>
  <si>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</si>
  <si>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</si>
  <si>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</si>
  <si>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</si>
  <si>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</si>
  <si>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</si>
  <si>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</si>
  <si>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</si>
  <si>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</si>
  <si>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</si>
  <si>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</si>
  <si>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</si>
  <si>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</si>
  <si>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</si>
  <si>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</si>
  <si>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</si>
  <si>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</si>
  <si>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</si>
  <si>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</si>
  <si>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</si>
  <si>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</si>
  <si>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</si>
  <si>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</si>
  <si>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</si>
  <si>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</si>
  <si>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</si>
  <si>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</si>
  <si>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</si>
  <si>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</si>
  <si>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</si>
  <si>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</si>
  <si>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</si>
  <si>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>INFORMACIÓN ESTADÍSTICA ENERO 2019</t>
  </si>
  <si>
    <t>INFORMACIÓN ESTADÍSTICA FEBRERO DE 2019</t>
  </si>
  <si>
    <t xml:space="preserve">                                   </t>
  </si>
  <si>
    <t>INFORMACIÓN ESTADÍSTICA MARZO 2019</t>
  </si>
  <si>
    <t xml:space="preserve">INFORMACIÓN ESTADÍSTICA ABRIL 2019 </t>
  </si>
  <si>
    <t xml:space="preserve">INFORMACIÓN ESTADÍSTICA MAYO 2019 </t>
  </si>
  <si>
    <t>INFORMACIÓN ESTADÍSTICA JUNIO 2019</t>
  </si>
  <si>
    <t xml:space="preserve"> </t>
  </si>
  <si>
    <t xml:space="preserve">                   …………        </t>
  </si>
  <si>
    <t xml:space="preserve">INFORMACIÓN ESTADÍSTICA JULIO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</si>
</sst>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/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left" wrapText="1"/>
    </xf>
    <xf numFmtId="0" fontId="6" fillId="7" borderId="24" xfId="2" applyFont="1" applyFill="1" applyBorder="1" applyAlignment="1">
      <alignment horizontal="left" wrapText="1"/>
    </xf>
    <xf numFmtId="0" fontId="6" fillId="7" borderId="25" xfId="2" applyFont="1" applyFill="1" applyBorder="1" applyAlignment="1">
      <alignment horizontal="left" wrapText="1"/>
    </xf>
    <xf numFmtId="0" fontId="6" fillId="7" borderId="12" xfId="2" applyFont="1" applyFill="1" applyBorder="1" applyAlignment="1">
      <alignment horizontal="left" wrapText="1"/>
    </xf>
    <xf numFmtId="0" fontId="6" fillId="7" borderId="26" xfId="2" applyFont="1" applyFill="1" applyBorder="1" applyAlignment="1">
      <alignment horizontal="left" wrapText="1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10" fillId="4" borderId="2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3863936"/>
        <c:axId val="135926912"/>
        <c:axId val="0"/>
      </c:bar3DChart>
      <c:catAx>
        <c:axId val="16386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5926912"/>
        <c:crosses val="autoZero"/>
        <c:auto val="1"/>
        <c:lblAlgn val="ctr"/>
        <c:lblOffset val="100"/>
        <c:noMultiLvlLbl val="0"/>
      </c:catAx>
      <c:valAx>
        <c:axId val="13592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38639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65949824"/>
        <c:axId val="165951360"/>
        <c:axId val="0"/>
      </c:bar3DChart>
      <c:catAx>
        <c:axId val="16594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5951360"/>
        <c:crosses val="autoZero"/>
        <c:auto val="1"/>
        <c:lblAlgn val="ctr"/>
        <c:lblOffset val="100"/>
        <c:noMultiLvlLbl val="0"/>
      </c:catAx>
      <c:valAx>
        <c:axId val="165951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94982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2019'!$I$104:$I$108</c:f>
              <c:numCache>
                <c:formatCode>General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5975552"/>
        <c:axId val="166005376"/>
        <c:axId val="0"/>
      </c:bar3DChart>
      <c:catAx>
        <c:axId val="1659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66005376"/>
        <c:crosses val="autoZero"/>
        <c:auto val="1"/>
        <c:lblAlgn val="ctr"/>
        <c:lblOffset val="100"/>
        <c:noMultiLvlLbl val="0"/>
      </c:catAx>
      <c:valAx>
        <c:axId val="16600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59755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2019'!$I$161:$I$164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6050048"/>
        <c:axId val="166146048"/>
        <c:axId val="0"/>
      </c:bar3DChart>
      <c:catAx>
        <c:axId val="1660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6146048"/>
        <c:crosses val="autoZero"/>
        <c:auto val="1"/>
        <c:lblAlgn val="ctr"/>
        <c:lblOffset val="100"/>
        <c:noMultiLvlLbl val="0"/>
      </c:catAx>
      <c:valAx>
        <c:axId val="166146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05004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2019'!$I$219:$I$222</c:f>
              <c:numCache>
                <c:formatCode>General</c:formatCode>
                <c:ptCount val="4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2019'!$J$219:$J$222</c:f>
              <c:numCache>
                <c:formatCode>0%</c:formatCode>
                <c:ptCount val="4"/>
                <c:pt idx="0">
                  <c:v>0.86206896551724133</c:v>
                </c:pt>
                <c:pt idx="1">
                  <c:v>0.13793103448275862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177024"/>
        <c:axId val="173088768"/>
        <c:axId val="0"/>
      </c:bar3DChart>
      <c:catAx>
        <c:axId val="1661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3088768"/>
        <c:crosses val="autoZero"/>
        <c:auto val="1"/>
        <c:lblAlgn val="ctr"/>
        <c:lblOffset val="100"/>
        <c:noMultiLvlLbl val="0"/>
      </c:catAx>
      <c:valAx>
        <c:axId val="173088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1770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2019'!$C$22:$E$22</c:f>
              <c:numCache>
                <c:formatCode>General</c:formatCode>
                <c:ptCount val="3"/>
                <c:pt idx="0">
                  <c:v>21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2019'!$C$23:$E$23</c:f>
              <c:numCache>
                <c:formatCode>0%</c:formatCode>
                <c:ptCount val="3"/>
                <c:pt idx="0">
                  <c:v>0.72413793103448276</c:v>
                </c:pt>
                <c:pt idx="1">
                  <c:v>6.8965517241379309E-2</c:v>
                </c:pt>
                <c:pt idx="2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3119744"/>
        <c:axId val="173129728"/>
        <c:axId val="0"/>
      </c:bar3DChart>
      <c:catAx>
        <c:axId val="17311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3129728"/>
        <c:crosses val="autoZero"/>
        <c:auto val="1"/>
        <c:lblAlgn val="ctr"/>
        <c:lblOffset val="100"/>
        <c:noMultiLvlLbl val="0"/>
      </c:catAx>
      <c:valAx>
        <c:axId val="173129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31197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2019'!$H$22:$K$22</c:f>
              <c:numCache>
                <c:formatCode>General</c:formatCode>
                <c:ptCount val="4"/>
                <c:pt idx="0">
                  <c:v>26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2019'!$H$23:$K$23</c:f>
              <c:numCache>
                <c:formatCode>0%</c:formatCode>
                <c:ptCount val="4"/>
                <c:pt idx="0">
                  <c:v>0.89655172413793105</c:v>
                </c:pt>
                <c:pt idx="1">
                  <c:v>0.10344827586206896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3152896"/>
        <c:axId val="173156608"/>
        <c:axId val="0"/>
      </c:bar3DChart>
      <c:catAx>
        <c:axId val="1731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73156608"/>
        <c:crosses val="autoZero"/>
        <c:auto val="1"/>
        <c:lblAlgn val="ctr"/>
        <c:lblOffset val="100"/>
        <c:noMultiLvlLbl val="0"/>
      </c:catAx>
      <c:valAx>
        <c:axId val="173156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315289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3168128"/>
        <c:axId val="179585024"/>
        <c:axId val="0"/>
      </c:bar3DChart>
      <c:catAx>
        <c:axId val="17316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79585024"/>
        <c:crosses val="autoZero"/>
        <c:auto val="1"/>
        <c:lblAlgn val="ctr"/>
        <c:lblOffset val="100"/>
        <c:noMultiLvlLbl val="0"/>
      </c:catAx>
      <c:valAx>
        <c:axId val="179585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1681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07040"/>
        <c:axId val="179608576"/>
        <c:axId val="0"/>
      </c:bar3DChart>
      <c:catAx>
        <c:axId val="1796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608576"/>
        <c:crosses val="autoZero"/>
        <c:auto val="1"/>
        <c:lblAlgn val="ctr"/>
        <c:lblOffset val="100"/>
        <c:noMultiLvlLbl val="0"/>
      </c:catAx>
      <c:valAx>
        <c:axId val="179608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960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180864"/>
        <c:axId val="180182400"/>
        <c:axId val="0"/>
      </c:bar3DChart>
      <c:catAx>
        <c:axId val="1801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182400"/>
        <c:crosses val="autoZero"/>
        <c:auto val="1"/>
        <c:lblAlgn val="ctr"/>
        <c:lblOffset val="100"/>
        <c:noMultiLvlLbl val="0"/>
      </c:catAx>
      <c:valAx>
        <c:axId val="1801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8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2917888"/>
        <c:axId val="172919424"/>
        <c:axId val="0"/>
      </c:bar3DChart>
      <c:catAx>
        <c:axId val="17291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72919424"/>
        <c:crosses val="autoZero"/>
        <c:auto val="1"/>
        <c:lblAlgn val="ctr"/>
        <c:lblOffset val="100"/>
        <c:noMultiLvlLbl val="0"/>
      </c:catAx>
      <c:valAx>
        <c:axId val="172919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291788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ENERO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2019'!$I$104:$I$108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959296"/>
        <c:axId val="135972736"/>
        <c:axId val="0"/>
      </c:bar3DChart>
      <c:catAx>
        <c:axId val="1359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5972736"/>
        <c:crosses val="autoZero"/>
        <c:auto val="1"/>
        <c:lblAlgn val="ctr"/>
        <c:lblOffset val="100"/>
        <c:noMultiLvlLbl val="0"/>
      </c:catAx>
      <c:valAx>
        <c:axId val="135972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9592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MARZO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2019'!$I$104:$I$108</c:f>
              <c:numCache>
                <c:formatCode>General</c:formatCode>
                <c:ptCount val="5"/>
                <c:pt idx="0">
                  <c:v>0</c:v>
                </c:pt>
                <c:pt idx="1">
                  <c:v>19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72820736"/>
        <c:axId val="172821888"/>
        <c:axId val="0"/>
      </c:bar3DChart>
      <c:catAx>
        <c:axId val="172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72821888"/>
        <c:crosses val="autoZero"/>
        <c:auto val="1"/>
        <c:lblAlgn val="ctr"/>
        <c:lblOffset val="100"/>
        <c:noMultiLvlLbl val="0"/>
      </c:catAx>
      <c:valAx>
        <c:axId val="17282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28207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2019'!$I$161:$I$164</c:f>
              <c:numCache>
                <c:formatCode>General</c:formatCode>
                <c:ptCount val="4"/>
                <c:pt idx="0">
                  <c:v>36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2019'!$J$161:$J$164</c:f>
              <c:numCache>
                <c:formatCode>0%</c:formatCode>
                <c:ptCount val="4"/>
                <c:pt idx="0">
                  <c:v>0.92307692307692313</c:v>
                </c:pt>
                <c:pt idx="1">
                  <c:v>7.6923076923076927E-2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72882944"/>
        <c:axId val="182342400"/>
        <c:axId val="0"/>
      </c:bar3DChart>
      <c:catAx>
        <c:axId val="17288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82342400"/>
        <c:crosses val="autoZero"/>
        <c:auto val="1"/>
        <c:lblAlgn val="ctr"/>
        <c:lblOffset val="100"/>
        <c:noMultiLvlLbl val="0"/>
      </c:catAx>
      <c:valAx>
        <c:axId val="18234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288294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2019'!$I$219:$I$222</c:f>
              <c:numCache>
                <c:formatCode>General</c:formatCode>
                <c:ptCount val="4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2019'!$J$219:$J$222</c:f>
              <c:numCache>
                <c:formatCode>0%</c:formatCode>
                <c:ptCount val="4"/>
                <c:pt idx="0">
                  <c:v>0.48717948717948717</c:v>
                </c:pt>
                <c:pt idx="1">
                  <c:v>0</c:v>
                </c:pt>
                <c:pt idx="2">
                  <c:v>0</c:v>
                </c:pt>
                <c:pt idx="3">
                  <c:v>0.51282051282051277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2373376"/>
        <c:axId val="182420224"/>
        <c:axId val="0"/>
      </c:bar3DChart>
      <c:catAx>
        <c:axId val="1823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2420224"/>
        <c:crosses val="autoZero"/>
        <c:auto val="1"/>
        <c:lblAlgn val="ctr"/>
        <c:lblOffset val="100"/>
        <c:noMultiLvlLbl val="0"/>
      </c:catAx>
      <c:valAx>
        <c:axId val="18242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373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2019'!$C$22:$E$22</c:f>
              <c:numCache>
                <c:formatCode>General</c:formatCode>
                <c:ptCount val="3"/>
                <c:pt idx="0">
                  <c:v>28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2019'!$C$23:$E$23</c:f>
              <c:numCache>
                <c:formatCode>0%</c:formatCode>
                <c:ptCount val="3"/>
                <c:pt idx="0">
                  <c:v>0.71794871794871795</c:v>
                </c:pt>
                <c:pt idx="1">
                  <c:v>0.10256410256410256</c:v>
                </c:pt>
                <c:pt idx="2">
                  <c:v>0.17948717948717949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2438912"/>
        <c:axId val="182440704"/>
        <c:axId val="0"/>
      </c:bar3DChart>
      <c:catAx>
        <c:axId val="182438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2440704"/>
        <c:crosses val="autoZero"/>
        <c:auto val="1"/>
        <c:lblAlgn val="ctr"/>
        <c:lblOffset val="100"/>
        <c:noMultiLvlLbl val="0"/>
      </c:catAx>
      <c:valAx>
        <c:axId val="182440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24389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2019'!$H$22:$K$22</c:f>
              <c:numCache>
                <c:formatCode>General</c:formatCode>
                <c:ptCount val="4"/>
                <c:pt idx="0">
                  <c:v>30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2019'!$H$23:$K$23</c:f>
              <c:numCache>
                <c:formatCode>0%</c:formatCode>
                <c:ptCount val="4"/>
                <c:pt idx="0">
                  <c:v>0.76923076923076927</c:v>
                </c:pt>
                <c:pt idx="1">
                  <c:v>0.23076923076923078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2459776"/>
        <c:axId val="182475776"/>
        <c:axId val="0"/>
      </c:bar3DChart>
      <c:catAx>
        <c:axId val="1824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2475776"/>
        <c:crosses val="autoZero"/>
        <c:auto val="1"/>
        <c:lblAlgn val="ctr"/>
        <c:lblOffset val="100"/>
        <c:noMultiLvlLbl val="0"/>
      </c:catAx>
      <c:valAx>
        <c:axId val="182475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245977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MARZO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MARZO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MARZO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2019'!$I$190:$I$193</c:f>
              <c:numCache>
                <c:formatCode>General</c:formatCode>
                <c:ptCount val="4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2495104"/>
        <c:axId val="183136640"/>
        <c:axId val="0"/>
      </c:bar3DChart>
      <c:catAx>
        <c:axId val="18249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83136640"/>
        <c:crosses val="autoZero"/>
        <c:auto val="1"/>
        <c:lblAlgn val="ctr"/>
        <c:lblOffset val="100"/>
        <c:noMultiLvlLbl val="0"/>
      </c:catAx>
      <c:valAx>
        <c:axId val="183136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24951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166464"/>
        <c:axId val="183168000"/>
        <c:axId val="0"/>
      </c:bar3DChart>
      <c:catAx>
        <c:axId val="1831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168000"/>
        <c:crosses val="autoZero"/>
        <c:auto val="1"/>
        <c:lblAlgn val="ctr"/>
        <c:lblOffset val="100"/>
        <c:noMultiLvlLbl val="0"/>
      </c:catAx>
      <c:valAx>
        <c:axId val="18316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1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88320"/>
        <c:axId val="182889856"/>
        <c:axId val="0"/>
      </c:bar3DChart>
      <c:catAx>
        <c:axId val="1828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889856"/>
        <c:crosses val="autoZero"/>
        <c:auto val="1"/>
        <c:lblAlgn val="ctr"/>
        <c:lblOffset val="100"/>
        <c:noMultiLvlLbl val="0"/>
      </c:catAx>
      <c:valAx>
        <c:axId val="18288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88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2994048"/>
        <c:axId val="182995584"/>
        <c:axId val="0"/>
      </c:bar3DChart>
      <c:catAx>
        <c:axId val="18299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82995584"/>
        <c:crosses val="autoZero"/>
        <c:auto val="1"/>
        <c:lblAlgn val="ctr"/>
        <c:lblOffset val="100"/>
        <c:noMultiLvlLbl val="0"/>
      </c:catAx>
      <c:valAx>
        <c:axId val="18299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299404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2019'!$I$104:$I$108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3015680"/>
        <c:axId val="183029120"/>
        <c:axId val="0"/>
      </c:bar3DChart>
      <c:catAx>
        <c:axId val="1830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83029120"/>
        <c:crosses val="autoZero"/>
        <c:auto val="1"/>
        <c:lblAlgn val="ctr"/>
        <c:lblOffset val="100"/>
        <c:noMultiLvlLbl val="0"/>
      </c:catAx>
      <c:valAx>
        <c:axId val="183029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30156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2019'!$I$161:$I$164</c:f>
              <c:numCache>
                <c:formatCode>General</c:formatCode>
                <c:ptCount val="4"/>
                <c:pt idx="0">
                  <c:v>31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2019'!$J$161:$J$164</c:f>
              <c:numCache>
                <c:formatCode>0%</c:formatCode>
                <c:ptCount val="4"/>
                <c:pt idx="0">
                  <c:v>0.86111111111111116</c:v>
                </c:pt>
                <c:pt idx="1">
                  <c:v>0.1388888888888889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65647872"/>
        <c:axId val="165649408"/>
        <c:axId val="0"/>
      </c:bar3DChart>
      <c:catAx>
        <c:axId val="1656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65649408"/>
        <c:crosses val="autoZero"/>
        <c:auto val="1"/>
        <c:lblAlgn val="ctr"/>
        <c:lblOffset val="100"/>
        <c:noMultiLvlLbl val="0"/>
      </c:catAx>
      <c:valAx>
        <c:axId val="16564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564787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2019'!$I$161:$I$164</c:f>
              <c:numCache>
                <c:formatCode>General</c:formatCode>
                <c:ptCount val="4"/>
                <c:pt idx="0">
                  <c:v>20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2019'!$J$161:$J$164</c:f>
              <c:numCache>
                <c:formatCode>0%</c:formatCode>
                <c:ptCount val="4"/>
                <c:pt idx="0">
                  <c:v>0.95238095238095233</c:v>
                </c:pt>
                <c:pt idx="1">
                  <c:v>4.7619047619047616E-2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83180288"/>
        <c:axId val="183186176"/>
        <c:axId val="0"/>
      </c:bar3DChart>
      <c:catAx>
        <c:axId val="1831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83186176"/>
        <c:crosses val="autoZero"/>
        <c:auto val="1"/>
        <c:lblAlgn val="ctr"/>
        <c:lblOffset val="100"/>
        <c:noMultiLvlLbl val="0"/>
      </c:catAx>
      <c:valAx>
        <c:axId val="18318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18028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2019'!$I$219:$I$222</c:f>
              <c:numCache>
                <c:formatCode>General</c:formatCode>
                <c:ptCount val="4"/>
                <c:pt idx="0">
                  <c:v>19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2019'!$J$219:$J$222</c:f>
              <c:numCache>
                <c:formatCode>0%</c:formatCode>
                <c:ptCount val="4"/>
                <c:pt idx="0">
                  <c:v>0.90476190476190477</c:v>
                </c:pt>
                <c:pt idx="1">
                  <c:v>4.7619047619047616E-2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3229440"/>
        <c:axId val="184591104"/>
        <c:axId val="0"/>
      </c:bar3DChart>
      <c:catAx>
        <c:axId val="1832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4591104"/>
        <c:crosses val="autoZero"/>
        <c:auto val="1"/>
        <c:lblAlgn val="ctr"/>
        <c:lblOffset val="100"/>
        <c:noMultiLvlLbl val="0"/>
      </c:catAx>
      <c:valAx>
        <c:axId val="184591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2294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2019'!$C$22:$E$22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2019'!$C$23:$E$23</c:f>
              <c:numCache>
                <c:formatCode>0%</c:formatCode>
                <c:ptCount val="3"/>
                <c:pt idx="0">
                  <c:v>0.76190476190476186</c:v>
                </c:pt>
                <c:pt idx="1">
                  <c:v>0.14285714285714285</c:v>
                </c:pt>
                <c:pt idx="2">
                  <c:v>9.5238095238095233E-2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4609792"/>
        <c:axId val="184611584"/>
        <c:axId val="0"/>
      </c:bar3DChart>
      <c:catAx>
        <c:axId val="18460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4611584"/>
        <c:crosses val="autoZero"/>
        <c:auto val="1"/>
        <c:lblAlgn val="ctr"/>
        <c:lblOffset val="100"/>
        <c:noMultiLvlLbl val="0"/>
      </c:catAx>
      <c:valAx>
        <c:axId val="184611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460979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2019'!$H$22:$K$22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2019'!$H$23:$K$23</c:f>
              <c:numCache>
                <c:formatCode>0%</c:formatCode>
                <c:ptCount val="4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671040"/>
        <c:axId val="185695232"/>
        <c:axId val="0"/>
      </c:bar3DChart>
      <c:catAx>
        <c:axId val="185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5695232"/>
        <c:crosses val="autoZero"/>
        <c:auto val="1"/>
        <c:lblAlgn val="ctr"/>
        <c:lblOffset val="100"/>
        <c:noMultiLvlLbl val="0"/>
      </c:catAx>
      <c:valAx>
        <c:axId val="185695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6710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2019'!$I$190:$I$193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719040"/>
        <c:axId val="192443136"/>
        <c:axId val="0"/>
      </c:bar3DChart>
      <c:catAx>
        <c:axId val="18571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92443136"/>
        <c:crosses val="autoZero"/>
        <c:auto val="1"/>
        <c:lblAlgn val="ctr"/>
        <c:lblOffset val="100"/>
        <c:noMultiLvlLbl val="0"/>
      </c:catAx>
      <c:valAx>
        <c:axId val="192443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7190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468864"/>
        <c:axId val="192470400"/>
        <c:axId val="0"/>
      </c:bar3DChart>
      <c:catAx>
        <c:axId val="192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470400"/>
        <c:crosses val="autoZero"/>
        <c:auto val="1"/>
        <c:lblAlgn val="ctr"/>
        <c:lblOffset val="100"/>
        <c:noMultiLvlLbl val="0"/>
      </c:catAx>
      <c:valAx>
        <c:axId val="19247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4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780480"/>
        <c:axId val="185782272"/>
        <c:axId val="0"/>
      </c:bar3DChart>
      <c:catAx>
        <c:axId val="185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782272"/>
        <c:crosses val="autoZero"/>
        <c:auto val="1"/>
        <c:lblAlgn val="ctr"/>
        <c:lblOffset val="100"/>
        <c:noMultiLvlLbl val="0"/>
      </c:catAx>
      <c:valAx>
        <c:axId val="1857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8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4305152"/>
        <c:axId val="184306688"/>
        <c:axId val="0"/>
      </c:bar3DChart>
      <c:catAx>
        <c:axId val="18430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84306688"/>
        <c:crosses val="autoZero"/>
        <c:auto val="1"/>
        <c:lblAlgn val="ctr"/>
        <c:lblOffset val="100"/>
        <c:noMultiLvlLbl val="0"/>
      </c:catAx>
      <c:valAx>
        <c:axId val="184306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430515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2019'!$I$104:$I$108</c:f>
              <c:numCache>
                <c:formatCode>General</c:formatCode>
                <c:ptCount val="5"/>
                <c:pt idx="0">
                  <c:v>7</c:v>
                </c:pt>
                <c:pt idx="1">
                  <c:v>60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4326784"/>
        <c:axId val="184348672"/>
        <c:axId val="0"/>
      </c:bar3DChart>
      <c:catAx>
        <c:axId val="1843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84348672"/>
        <c:crosses val="autoZero"/>
        <c:auto val="1"/>
        <c:lblAlgn val="ctr"/>
        <c:lblOffset val="100"/>
        <c:noMultiLvlLbl val="0"/>
      </c:catAx>
      <c:valAx>
        <c:axId val="184348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43267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2019'!$I$161:$I$164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84442240"/>
        <c:axId val="184452224"/>
        <c:axId val="0"/>
      </c:bar3DChart>
      <c:catAx>
        <c:axId val="1844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84452224"/>
        <c:crosses val="autoZero"/>
        <c:auto val="1"/>
        <c:lblAlgn val="ctr"/>
        <c:lblOffset val="100"/>
        <c:noMultiLvlLbl val="0"/>
      </c:catAx>
      <c:valAx>
        <c:axId val="184452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44224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2019'!$I$219:$I$222</c:f>
              <c:numCache>
                <c:formatCode>General</c:formatCode>
                <c:ptCount val="4"/>
                <c:pt idx="0">
                  <c:v>32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2019'!$J$219:$J$222</c:f>
              <c:numCache>
                <c:formatCode>0%</c:formatCode>
                <c:ptCount val="4"/>
                <c:pt idx="0">
                  <c:v>0.88888888888888884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311424"/>
        <c:axId val="166312960"/>
        <c:axId val="0"/>
      </c:bar3DChart>
      <c:catAx>
        <c:axId val="1663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312960"/>
        <c:crosses val="autoZero"/>
        <c:auto val="1"/>
        <c:lblAlgn val="ctr"/>
        <c:lblOffset val="100"/>
        <c:noMultiLvlLbl val="0"/>
      </c:catAx>
      <c:valAx>
        <c:axId val="16631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311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2019'!$I$219:$I$222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2019'!$J$219:$J$222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4495488"/>
        <c:axId val="184542336"/>
        <c:axId val="0"/>
      </c:bar3DChart>
      <c:catAx>
        <c:axId val="1844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4542336"/>
        <c:crosses val="autoZero"/>
        <c:auto val="1"/>
        <c:lblAlgn val="ctr"/>
        <c:lblOffset val="100"/>
        <c:noMultiLvlLbl val="0"/>
      </c:catAx>
      <c:valAx>
        <c:axId val="184542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4954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2019'!$C$22:$E$22</c:f>
              <c:numCache>
                <c:formatCode>General</c:formatCode>
                <c:ptCount val="3"/>
                <c:pt idx="0">
                  <c:v>56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2019'!$C$23:$E$23</c:f>
              <c:numCache>
                <c:formatCode>0%</c:formatCode>
                <c:ptCount val="3"/>
                <c:pt idx="0">
                  <c:v>0.77777777777777779</c:v>
                </c:pt>
                <c:pt idx="1">
                  <c:v>0.22222222222222221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867648"/>
        <c:axId val="185869440"/>
        <c:axId val="0"/>
      </c:bar3DChart>
      <c:catAx>
        <c:axId val="18586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5869440"/>
        <c:crosses val="autoZero"/>
        <c:auto val="1"/>
        <c:lblAlgn val="ctr"/>
        <c:lblOffset val="100"/>
        <c:noMultiLvlLbl val="0"/>
      </c:catAx>
      <c:valAx>
        <c:axId val="185869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86764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2019'!$H$22:$K$22</c:f>
              <c:numCache>
                <c:formatCode>General</c:formatCode>
                <c:ptCount val="4"/>
                <c:pt idx="0">
                  <c:v>27</c:v>
                </c:pt>
                <c:pt idx="1">
                  <c:v>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2019'!$H$23:$K$23</c:f>
              <c:numCache>
                <c:formatCode>0%</c:formatCode>
                <c:ptCount val="4"/>
                <c:pt idx="0">
                  <c:v>0.375</c:v>
                </c:pt>
                <c:pt idx="1">
                  <c:v>0.625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85917440"/>
        <c:axId val="185920896"/>
        <c:axId val="0"/>
      </c:bar3DChart>
      <c:catAx>
        <c:axId val="18591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5920896"/>
        <c:crosses val="autoZero"/>
        <c:auto val="1"/>
        <c:lblAlgn val="ctr"/>
        <c:lblOffset val="100"/>
        <c:noMultiLvlLbl val="0"/>
      </c:catAx>
      <c:valAx>
        <c:axId val="185920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59174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2019'!$I$190:$I$193</c:f>
              <c:numCache>
                <c:formatCode>General</c:formatCode>
                <c:ptCount val="4"/>
                <c:pt idx="0">
                  <c:v>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2764544"/>
        <c:axId val="192803968"/>
        <c:axId val="0"/>
      </c:bar3DChart>
      <c:catAx>
        <c:axId val="19276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92803968"/>
        <c:crosses val="autoZero"/>
        <c:auto val="1"/>
        <c:lblAlgn val="ctr"/>
        <c:lblOffset val="100"/>
        <c:noMultiLvlLbl val="0"/>
      </c:catAx>
      <c:valAx>
        <c:axId val="192803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7645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33792"/>
        <c:axId val="192847872"/>
        <c:axId val="0"/>
      </c:bar3DChart>
      <c:catAx>
        <c:axId val="1928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847872"/>
        <c:crosses val="autoZero"/>
        <c:auto val="1"/>
        <c:lblAlgn val="ctr"/>
        <c:lblOffset val="100"/>
        <c:noMultiLvlLbl val="0"/>
      </c:catAx>
      <c:valAx>
        <c:axId val="192847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83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75136"/>
        <c:axId val="192885120"/>
        <c:axId val="0"/>
      </c:bar3DChart>
      <c:catAx>
        <c:axId val="19287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885120"/>
        <c:crosses val="autoZero"/>
        <c:auto val="1"/>
        <c:lblAlgn val="ctr"/>
        <c:lblOffset val="100"/>
        <c:noMultiLvlLbl val="0"/>
      </c:catAx>
      <c:valAx>
        <c:axId val="1928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87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2518016"/>
        <c:axId val="192519552"/>
        <c:axId val="0"/>
      </c:bar3DChart>
      <c:catAx>
        <c:axId val="19251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2519552"/>
        <c:crosses val="autoZero"/>
        <c:auto val="1"/>
        <c:lblAlgn val="ctr"/>
        <c:lblOffset val="100"/>
        <c:noMultiLvlLbl val="0"/>
      </c:catAx>
      <c:valAx>
        <c:axId val="19251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251801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JUNIO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JUNIO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2019'!$I$104:$I$108</c:f>
              <c:numCache>
                <c:formatCode>General</c:formatCode>
                <c:ptCount val="5"/>
                <c:pt idx="0">
                  <c:v>13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2547840"/>
        <c:axId val="192606592"/>
        <c:axId val="0"/>
      </c:bar3DChart>
      <c:catAx>
        <c:axId val="1925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92606592"/>
        <c:crosses val="autoZero"/>
        <c:auto val="1"/>
        <c:lblAlgn val="ctr"/>
        <c:lblOffset val="100"/>
        <c:noMultiLvlLbl val="0"/>
      </c:catAx>
      <c:valAx>
        <c:axId val="192606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25478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JUNIO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JUNIO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JUNIO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2019'!$I$161:$I$164</c:f>
              <c:numCache>
                <c:formatCode>General</c:formatCode>
                <c:ptCount val="4"/>
                <c:pt idx="0">
                  <c:v>42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JUNIO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2019'!$J$161:$J$164</c:f>
              <c:numCache>
                <c:formatCode>0%</c:formatCode>
                <c:ptCount val="4"/>
                <c:pt idx="0">
                  <c:v>0.875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92643072"/>
        <c:axId val="192644608"/>
        <c:axId val="0"/>
      </c:bar3DChart>
      <c:catAx>
        <c:axId val="1926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92644608"/>
        <c:crosses val="autoZero"/>
        <c:auto val="1"/>
        <c:lblAlgn val="ctr"/>
        <c:lblOffset val="100"/>
        <c:noMultiLvlLbl val="0"/>
      </c:catAx>
      <c:valAx>
        <c:axId val="192644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264307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JUNIO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2019'!$I$219:$I$222</c:f>
              <c:numCache>
                <c:formatCode>General</c:formatCode>
                <c:ptCount val="4"/>
                <c:pt idx="0">
                  <c:v>35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2019'!$J$219:$J$222</c:f>
              <c:numCache>
                <c:formatCode>0%</c:formatCode>
                <c:ptCount val="4"/>
                <c:pt idx="0">
                  <c:v>0.72916666666666663</c:v>
                </c:pt>
                <c:pt idx="1">
                  <c:v>0.27083333333333331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4555904"/>
        <c:axId val="194557440"/>
        <c:axId val="0"/>
      </c:bar3DChart>
      <c:catAx>
        <c:axId val="1945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94557440"/>
        <c:crosses val="autoZero"/>
        <c:auto val="1"/>
        <c:lblAlgn val="ctr"/>
        <c:lblOffset val="100"/>
        <c:noMultiLvlLbl val="0"/>
      </c:catAx>
      <c:valAx>
        <c:axId val="194557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5559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2019'!$C$22:$E$22</c:f>
              <c:numCache>
                <c:formatCode>General</c:formatCode>
                <c:ptCount val="3"/>
                <c:pt idx="0">
                  <c:v>29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2019'!$C$23:$E$23</c:f>
              <c:numCache>
                <c:formatCode>0%</c:formatCode>
                <c:ptCount val="3"/>
                <c:pt idx="0">
                  <c:v>0.80555555555555558</c:v>
                </c:pt>
                <c:pt idx="1">
                  <c:v>0.19444444444444445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864384"/>
        <c:axId val="166865920"/>
        <c:axId val="0"/>
      </c:bar3DChart>
      <c:catAx>
        <c:axId val="166864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865920"/>
        <c:crosses val="autoZero"/>
        <c:auto val="1"/>
        <c:lblAlgn val="ctr"/>
        <c:lblOffset val="100"/>
        <c:noMultiLvlLbl val="0"/>
      </c:catAx>
      <c:valAx>
        <c:axId val="166865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86438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JUNIO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2019'!$C$22:$E$22</c:f>
              <c:numCache>
                <c:formatCode>General</c:formatCode>
                <c:ptCount val="3"/>
                <c:pt idx="0">
                  <c:v>35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2019'!$C$23:$E$23</c:f>
              <c:numCache>
                <c:formatCode>0%</c:formatCode>
                <c:ptCount val="3"/>
                <c:pt idx="0">
                  <c:v>0.72916666666666663</c:v>
                </c:pt>
                <c:pt idx="1">
                  <c:v>0.27083333333333331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4260992"/>
        <c:axId val="194262528"/>
        <c:axId val="0"/>
      </c:bar3DChart>
      <c:catAx>
        <c:axId val="19426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94262528"/>
        <c:crosses val="autoZero"/>
        <c:auto val="1"/>
        <c:lblAlgn val="ctr"/>
        <c:lblOffset val="100"/>
        <c:noMultiLvlLbl val="0"/>
      </c:catAx>
      <c:valAx>
        <c:axId val="194262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426099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JUNIO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JUNIO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2019'!$H$22:$K$22</c:f>
              <c:numCache>
                <c:formatCode>General</c:formatCode>
                <c:ptCount val="4"/>
                <c:pt idx="0">
                  <c:v>32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2019'!$H$23:$K$23</c:f>
              <c:numCache>
                <c:formatCode>0%</c:formatCode>
                <c:ptCount val="4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4302336"/>
        <c:axId val="194306048"/>
        <c:axId val="0"/>
      </c:bar3DChart>
      <c:catAx>
        <c:axId val="1943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94306048"/>
        <c:crosses val="autoZero"/>
        <c:auto val="1"/>
        <c:lblAlgn val="ctr"/>
        <c:lblOffset val="100"/>
        <c:noMultiLvlLbl val="0"/>
      </c:catAx>
      <c:valAx>
        <c:axId val="194306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43023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JUNIO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JUNIO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JUNIO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2019'!$I$190:$I$193</c:f>
              <c:numCache>
                <c:formatCode>General</c:formatCode>
                <c:ptCount val="4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4325504"/>
        <c:axId val="194373120"/>
        <c:axId val="0"/>
      </c:bar3DChart>
      <c:catAx>
        <c:axId val="19432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94373120"/>
        <c:crosses val="autoZero"/>
        <c:auto val="1"/>
        <c:lblAlgn val="ctr"/>
        <c:lblOffset val="100"/>
        <c:noMultiLvlLbl val="0"/>
      </c:catAx>
      <c:valAx>
        <c:axId val="19437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3255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37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398848"/>
        <c:axId val="194408832"/>
        <c:axId val="0"/>
      </c:bar3DChart>
      <c:catAx>
        <c:axId val="194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408832"/>
        <c:crosses val="autoZero"/>
        <c:auto val="1"/>
        <c:lblAlgn val="ctr"/>
        <c:lblOffset val="100"/>
        <c:noMultiLvlLbl val="0"/>
      </c:catAx>
      <c:valAx>
        <c:axId val="194408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39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JUNIO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JUNIO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JUNIO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JUNIO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440192"/>
        <c:axId val="194585344"/>
        <c:axId val="0"/>
      </c:bar3DChart>
      <c:catAx>
        <c:axId val="1944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585344"/>
        <c:crosses val="autoZero"/>
        <c:auto val="1"/>
        <c:lblAlgn val="ctr"/>
        <c:lblOffset val="100"/>
        <c:noMultiLvlLbl val="0"/>
      </c:catAx>
      <c:valAx>
        <c:axId val="19458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44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3735296"/>
        <c:axId val="193868160"/>
        <c:axId val="0"/>
      </c:bar3DChart>
      <c:catAx>
        <c:axId val="19373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93868160"/>
        <c:crosses val="autoZero"/>
        <c:auto val="1"/>
        <c:lblAlgn val="ctr"/>
        <c:lblOffset val="100"/>
        <c:noMultiLvlLbl val="0"/>
      </c:catAx>
      <c:valAx>
        <c:axId val="193868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373529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7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3953152"/>
        <c:axId val="193983616"/>
        <c:axId val="0"/>
      </c:bar3DChart>
      <c:catAx>
        <c:axId val="1939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93983616"/>
        <c:crosses val="autoZero"/>
        <c:auto val="1"/>
        <c:lblAlgn val="ctr"/>
        <c:lblOffset val="100"/>
        <c:noMultiLvlLbl val="0"/>
      </c:catAx>
      <c:valAx>
        <c:axId val="193983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39531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40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0.88888888888888884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94011904"/>
        <c:axId val="194013440"/>
        <c:axId val="0"/>
      </c:bar3DChart>
      <c:catAx>
        <c:axId val="1940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94013440"/>
        <c:crosses val="autoZero"/>
        <c:auto val="1"/>
        <c:lblAlgn val="ctr"/>
        <c:lblOffset val="100"/>
        <c:noMultiLvlLbl val="0"/>
      </c:catAx>
      <c:valAx>
        <c:axId val="194013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40119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34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0.75555555555555554</c:v>
                </c:pt>
                <c:pt idx="1">
                  <c:v>0.24444444444444444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203805824"/>
        <c:axId val="203807360"/>
        <c:axId val="0"/>
      </c:bar3DChart>
      <c:catAx>
        <c:axId val="2038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203807360"/>
        <c:crosses val="autoZero"/>
        <c:auto val="1"/>
        <c:lblAlgn val="ctr"/>
        <c:lblOffset val="100"/>
        <c:noMultiLvlLbl val="0"/>
      </c:catAx>
      <c:valAx>
        <c:axId val="203807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38058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0.68888888888888888</c:v>
                </c:pt>
                <c:pt idx="1">
                  <c:v>8.8888888888888892E-2</c:v>
                </c:pt>
                <c:pt idx="2">
                  <c:v>0.22222222222222221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93914368"/>
        <c:axId val="193915904"/>
        <c:axId val="0"/>
      </c:bar3DChart>
      <c:catAx>
        <c:axId val="193914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93915904"/>
        <c:crosses val="autoZero"/>
        <c:auto val="1"/>
        <c:lblAlgn val="ctr"/>
        <c:lblOffset val="100"/>
        <c:noMultiLvlLbl val="0"/>
      </c:catAx>
      <c:valAx>
        <c:axId val="193915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391436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2019'!$H$22:$K$22</c:f>
              <c:numCache>
                <c:formatCode>General</c:formatCode>
                <c:ptCount val="4"/>
                <c:pt idx="0">
                  <c:v>32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2019'!$H$23:$K$23</c:f>
              <c:numCache>
                <c:formatCode>0%</c:formatCode>
                <c:ptCount val="4"/>
                <c:pt idx="0">
                  <c:v>0.88888888888888884</c:v>
                </c:pt>
                <c:pt idx="1">
                  <c:v>0.1111111111111111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6901632"/>
        <c:axId val="166905344"/>
        <c:axId val="0"/>
      </c:bar3DChart>
      <c:catAx>
        <c:axId val="1669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66905344"/>
        <c:crosses val="autoZero"/>
        <c:auto val="1"/>
        <c:lblAlgn val="ctr"/>
        <c:lblOffset val="100"/>
        <c:noMultiLvlLbl val="0"/>
      </c:catAx>
      <c:valAx>
        <c:axId val="166905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690163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29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0.64444444444444449</c:v>
                </c:pt>
                <c:pt idx="1">
                  <c:v>0.35555555555555557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203784192"/>
        <c:axId val="203785728"/>
        <c:axId val="0"/>
      </c:bar3DChart>
      <c:catAx>
        <c:axId val="2037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203785728"/>
        <c:crosses val="autoZero"/>
        <c:auto val="1"/>
        <c:lblAlgn val="ctr"/>
        <c:lblOffset val="100"/>
        <c:noMultiLvlLbl val="0"/>
      </c:catAx>
      <c:valAx>
        <c:axId val="20378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378419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203957760"/>
        <c:axId val="203959296"/>
        <c:axId val="0"/>
      </c:bar3DChart>
      <c:catAx>
        <c:axId val="20395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203959296"/>
        <c:crosses val="autoZero"/>
        <c:auto val="1"/>
        <c:lblAlgn val="ctr"/>
        <c:lblOffset val="100"/>
        <c:noMultiLvlLbl val="0"/>
      </c:catAx>
      <c:valAx>
        <c:axId val="203959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39577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35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48416"/>
        <c:axId val="203949952"/>
        <c:axId val="0"/>
      </c:bar3DChart>
      <c:catAx>
        <c:axId val="2039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949952"/>
        <c:crosses val="autoZero"/>
        <c:auto val="1"/>
        <c:lblAlgn val="ctr"/>
        <c:lblOffset val="100"/>
        <c:noMultiLvlLbl val="0"/>
      </c:catAx>
      <c:valAx>
        <c:axId val="203949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39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198656"/>
        <c:axId val="204200192"/>
        <c:axId val="0"/>
      </c:bar3DChart>
      <c:catAx>
        <c:axId val="2041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00192"/>
        <c:crosses val="autoZero"/>
        <c:auto val="1"/>
        <c:lblAlgn val="ctr"/>
        <c:lblOffset val="100"/>
        <c:noMultiLvlLbl val="0"/>
      </c:catAx>
      <c:valAx>
        <c:axId val="2042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9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ENERO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ENERO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ENERO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2019'!$I$190:$I$193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ENERO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67662336"/>
        <c:axId val="167689216"/>
        <c:axId val="0"/>
      </c:bar3DChart>
      <c:catAx>
        <c:axId val="16766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7689216"/>
        <c:crosses val="autoZero"/>
        <c:auto val="1"/>
        <c:lblAlgn val="ctr"/>
        <c:lblOffset val="100"/>
        <c:noMultiLvlLbl val="0"/>
      </c:catAx>
      <c:valAx>
        <c:axId val="167689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7662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ENERO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2019'!$G$248:$G$254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735680"/>
        <c:axId val="167737216"/>
        <c:axId val="0"/>
      </c:bar3DChart>
      <c:catAx>
        <c:axId val="1677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737216"/>
        <c:crosses val="autoZero"/>
        <c:auto val="1"/>
        <c:lblAlgn val="ctr"/>
        <c:lblOffset val="100"/>
        <c:noMultiLvlLbl val="0"/>
      </c:catAx>
      <c:valAx>
        <c:axId val="167737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773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229376"/>
        <c:axId val="172230912"/>
        <c:axId val="0"/>
      </c:bar3DChart>
      <c:catAx>
        <c:axId val="172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230912"/>
        <c:crosses val="autoZero"/>
        <c:auto val="1"/>
        <c:lblAlgn val="ctr"/>
        <c:lblOffset val="100"/>
        <c:noMultiLvlLbl val="0"/>
      </c:catAx>
      <c:valAx>
        <c:axId val="17223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2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672353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1638" y="565007"/>
          <a:ext cx="1209215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JUL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/>
          <cell r="E22"/>
          <cell r="F22"/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 JULIO 2019"/>
    </sheetNames>
    <sheetDataSet>
      <sheetData sheetId="0">
        <row r="20">
          <cell r="H20" t="str">
            <v>SOLICITUD POR GÉNERO</v>
          </cell>
        </row>
        <row r="21">
          <cell r="C21" t="str">
            <v>INFOMEX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31</v>
          </cell>
          <cell r="D22">
            <v>4</v>
          </cell>
          <cell r="E22">
            <v>10</v>
          </cell>
          <cell r="H22">
            <v>29</v>
          </cell>
          <cell r="I22">
            <v>16</v>
          </cell>
          <cell r="J22">
            <v>0</v>
          </cell>
          <cell r="K22">
            <v>0</v>
          </cell>
        </row>
        <row r="23">
          <cell r="C23">
            <v>0.68888888888888888</v>
          </cell>
          <cell r="D23">
            <v>8.8888888888888892E-2</v>
          </cell>
          <cell r="E23">
            <v>0.22222222222222221</v>
          </cell>
          <cell r="H23">
            <v>0.64444444444444449</v>
          </cell>
          <cell r="I23">
            <v>0.35555555555555557</v>
          </cell>
          <cell r="J23">
            <v>0</v>
          </cell>
          <cell r="K23">
            <v>0</v>
          </cell>
        </row>
        <row r="44">
          <cell r="E44" t="str">
            <v>SE TIENE POR NO PRESENTADA ( NO CUMPLIÓ PREVENCIÓN)</v>
          </cell>
          <cell r="J44">
            <v>0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0</v>
          </cell>
        </row>
        <row r="47">
          <cell r="E47" t="str">
            <v>NEGATIVA POR INEXISTENCIA</v>
          </cell>
          <cell r="J47">
            <v>0</v>
          </cell>
        </row>
        <row r="48">
          <cell r="E48" t="str">
            <v>NEGATIVA CONFIDENCIAL E INEXISTENTE</v>
          </cell>
          <cell r="J48">
            <v>1</v>
          </cell>
        </row>
        <row r="49">
          <cell r="E49" t="str">
            <v>AFIRMATIVO</v>
          </cell>
          <cell r="J49">
            <v>44</v>
          </cell>
        </row>
        <row r="50">
          <cell r="E50" t="str">
            <v xml:space="preserve">AFIRMATIVO PARCIAL POR CONFIDENCIALIDAD </v>
          </cell>
          <cell r="J50">
            <v>0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0</v>
          </cell>
        </row>
        <row r="55">
          <cell r="E55" t="str">
            <v>AFIRMATIVO PARCIAL POR RESERVA</v>
          </cell>
          <cell r="J55">
            <v>0</v>
          </cell>
        </row>
        <row r="56">
          <cell r="E56" t="str">
            <v>AFIRMATIVO PARCIAL POR RESERVA Y CONFIDENCIALIDAD</v>
          </cell>
          <cell r="J56">
            <v>0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0</v>
          </cell>
        </row>
        <row r="59">
          <cell r="E59" t="str">
            <v>PREVENCIÓN ENTRAMITE</v>
          </cell>
          <cell r="J59">
            <v>0</v>
          </cell>
        </row>
        <row r="103">
          <cell r="D103" t="str">
            <v xml:space="preserve">       FORMATO SOLICITADO</v>
          </cell>
        </row>
        <row r="104">
          <cell r="E104" t="str">
            <v>VIA CORREO ELECTRONICO</v>
          </cell>
          <cell r="I104">
            <v>7</v>
          </cell>
        </row>
        <row r="105">
          <cell r="E105" t="str">
            <v>VÍA INFOMEX</v>
          </cell>
          <cell r="I105">
            <v>38</v>
          </cell>
        </row>
        <row r="106">
          <cell r="E106" t="str">
            <v>REPRODUCCIÓN DE DOCUMENTOS (COPIA SIMPLE, COPIA CERTIFICADA, PLANO SIMPLE Y PLANO CERTIFICADO)</v>
          </cell>
          <cell r="I106">
            <v>0</v>
          </cell>
        </row>
        <row r="107">
          <cell r="E107" t="str">
            <v>FORMATO DIGITAL</v>
          </cell>
          <cell r="I107">
            <v>0</v>
          </cell>
        </row>
        <row r="108">
          <cell r="E108" t="str">
            <v>CONSULTA DIRECTA</v>
          </cell>
          <cell r="I108">
            <v>0</v>
          </cell>
        </row>
        <row r="161">
          <cell r="D161">
            <v>1</v>
          </cell>
          <cell r="E161" t="str">
            <v>ORDINARIA</v>
          </cell>
          <cell r="I161">
            <v>40</v>
          </cell>
          <cell r="J161">
            <v>0.88888888888888884</v>
          </cell>
        </row>
        <row r="162">
          <cell r="D162">
            <v>2</v>
          </cell>
          <cell r="E162" t="str">
            <v>FUNDAMENTAL</v>
          </cell>
          <cell r="I162">
            <v>5</v>
          </cell>
          <cell r="J162">
            <v>0.1111111111111111</v>
          </cell>
        </row>
        <row r="163">
          <cell r="D163">
            <v>4</v>
          </cell>
          <cell r="E163" t="str">
            <v>RESERVADA</v>
          </cell>
          <cell r="I163">
            <v>0</v>
          </cell>
          <cell r="J163">
            <v>0</v>
          </cell>
        </row>
        <row r="164">
          <cell r="D164">
            <v>3</v>
          </cell>
          <cell r="E164" t="str">
            <v>CONFIDENCIAL</v>
          </cell>
          <cell r="I164">
            <v>0</v>
          </cell>
          <cell r="J164">
            <v>0</v>
          </cell>
        </row>
        <row r="190">
          <cell r="D190">
            <v>1</v>
          </cell>
          <cell r="E190" t="str">
            <v>ECONOMICA ADMINISTRATIVA</v>
          </cell>
          <cell r="I190">
            <v>45</v>
          </cell>
          <cell r="J190">
            <v>1</v>
          </cell>
        </row>
        <row r="191">
          <cell r="D191">
            <v>2</v>
          </cell>
          <cell r="E191" t="str">
            <v>TRAMITE</v>
          </cell>
          <cell r="I191">
            <v>0</v>
          </cell>
          <cell r="J191">
            <v>0</v>
          </cell>
        </row>
        <row r="192">
          <cell r="D192">
            <v>3</v>
          </cell>
          <cell r="E192" t="str">
            <v>SERV. PUB.</v>
          </cell>
          <cell r="I192">
            <v>0</v>
          </cell>
          <cell r="J192">
            <v>0</v>
          </cell>
        </row>
        <row r="193">
          <cell r="D193">
            <v>4</v>
          </cell>
          <cell r="E193" t="str">
            <v>LEGAL</v>
          </cell>
          <cell r="I193">
            <v>0</v>
          </cell>
          <cell r="J193">
            <v>0</v>
          </cell>
        </row>
        <row r="219">
          <cell r="E219" t="str">
            <v>INFOMEX</v>
          </cell>
          <cell r="I219">
            <v>34</v>
          </cell>
          <cell r="J219">
            <v>0.75555555555555554</v>
          </cell>
        </row>
        <row r="220">
          <cell r="E220" t="str">
            <v>CORREO ELECTRONICO</v>
          </cell>
          <cell r="I220">
            <v>11</v>
          </cell>
          <cell r="J220">
            <v>0.24444444444444444</v>
          </cell>
        </row>
        <row r="221">
          <cell r="E221" t="str">
            <v>NOTIFICACIÓN PERSONAL</v>
          </cell>
          <cell r="I221">
            <v>0</v>
          </cell>
          <cell r="J221">
            <v>0</v>
          </cell>
        </row>
        <row r="222">
          <cell r="E222" t="str">
            <v>LISTAS</v>
          </cell>
          <cell r="I222">
            <v>0</v>
          </cell>
          <cell r="J222">
            <v>0</v>
          </cell>
        </row>
        <row r="248">
          <cell r="E248" t="str">
            <v xml:space="preserve">Dirección General </v>
          </cell>
          <cell r="G248">
            <v>0</v>
          </cell>
        </row>
        <row r="249">
          <cell r="E249" t="str">
            <v>Dirección Administrativa</v>
          </cell>
          <cell r="G249">
            <v>35</v>
          </cell>
        </row>
        <row r="250">
          <cell r="E250" t="str">
            <v>Dirección Medica</v>
          </cell>
          <cell r="G250">
            <v>4</v>
          </cell>
        </row>
        <row r="251">
          <cell r="E251" t="str">
            <v>Dirección Jurídica</v>
          </cell>
          <cell r="G251">
            <v>0</v>
          </cell>
        </row>
        <row r="252">
          <cell r="E252" t="str">
            <v>Contraloría Interna</v>
          </cell>
          <cell r="G252">
            <v>0</v>
          </cell>
        </row>
        <row r="253">
          <cell r="E253" t="str">
            <v>Dirección de Urgencias Medicas</v>
          </cell>
          <cell r="G253">
            <v>0</v>
          </cell>
        </row>
        <row r="254">
          <cell r="E254" t="str">
            <v>Dirección del Hospital General de Zapopan</v>
          </cell>
          <cell r="G25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J254" sqref="J25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38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29</v>
      </c>
      <c r="D22" s="73">
        <v>7</v>
      </c>
      <c r="E22" s="73">
        <v>0</v>
      </c>
      <c r="F22" s="74">
        <f>SUM(C22:E22)</f>
        <v>36</v>
      </c>
      <c r="G22" s="75"/>
      <c r="H22" s="72">
        <v>32</v>
      </c>
      <c r="I22" s="72">
        <v>4</v>
      </c>
      <c r="J22" s="72">
        <v>0</v>
      </c>
      <c r="K22" s="72">
        <v>0</v>
      </c>
      <c r="L22" s="74">
        <f>SUM(H22:K22)</f>
        <v>36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0.80555555555555558</v>
      </c>
      <c r="D23" s="77">
        <f>+D22/F22</f>
        <v>0.19444444444444445</v>
      </c>
      <c r="E23" s="78">
        <f>+E22/F22</f>
        <v>0</v>
      </c>
      <c r="F23" s="79">
        <f>SUM(C23:E23)</f>
        <v>1</v>
      </c>
      <c r="G23" s="75"/>
      <c r="H23" s="76">
        <f>+H22/L22</f>
        <v>0.88888888888888884</v>
      </c>
      <c r="I23" s="76">
        <f>+I22/L22</f>
        <v>0.1111111111111111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1</v>
      </c>
      <c r="K46" s="145"/>
      <c r="L46" s="146"/>
      <c r="M46" s="76">
        <f>+$J46/$J61</f>
        <v>2.7777777777777776E-2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1</v>
      </c>
      <c r="K47" s="145"/>
      <c r="L47" s="146"/>
      <c r="M47" s="76">
        <f>+$J47/$J61</f>
        <v>2.7777777777777776E-2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0</v>
      </c>
      <c r="K48" s="145"/>
      <c r="L48" s="14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34</v>
      </c>
      <c r="K49" s="145"/>
      <c r="L49" s="146"/>
      <c r="M49" s="76">
        <f>+$J49/J61</f>
        <v>0.94444444444444442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36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50"/>
      <c r="L103" s="50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1</v>
      </c>
      <c r="J104" s="96">
        <f>+I104/I110</f>
        <v>2.7777777777777776E-2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6</v>
      </c>
      <c r="J105" s="96">
        <f>I105/I110</f>
        <v>0.16666666666666666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29</v>
      </c>
      <c r="J106" s="96">
        <f>+I106/I110</f>
        <v>0.80555555555555558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36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50"/>
      <c r="L113" s="50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50"/>
      <c r="L140" s="50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>
        <v>59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59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50"/>
      <c r="L160" s="50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31</v>
      </c>
      <c r="J161" s="25">
        <f>I161/I166</f>
        <v>0.86111111111111116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5</v>
      </c>
      <c r="J162" s="26">
        <f>I162/I166</f>
        <v>0.1388888888888889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27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36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50"/>
      <c r="L189" s="50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36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36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50"/>
      <c r="L218" s="50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32</v>
      </c>
      <c r="J219" s="34">
        <f>I219/I224</f>
        <v>0.88888888888888884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4</v>
      </c>
      <c r="J220" s="34">
        <f>I220/I224</f>
        <v>0.1111111111111111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36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1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0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35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82"/>
      <c r="F255" s="18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80" t="s">
        <v>4</v>
      </c>
      <c r="F306" s="181"/>
      <c r="G306" s="64">
        <f>SUM(G248:G254)</f>
        <v>36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306:F306"/>
    <mergeCell ref="E193:H193"/>
    <mergeCell ref="D218:J218"/>
    <mergeCell ref="E255:F255"/>
    <mergeCell ref="E253:F253"/>
    <mergeCell ref="E254:F254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39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21</v>
      </c>
      <c r="D22" s="123">
        <v>2</v>
      </c>
      <c r="E22" s="123">
        <v>6</v>
      </c>
      <c r="F22" s="74">
        <f>SUM(C22:E22)</f>
        <v>29</v>
      </c>
      <c r="G22" s="75"/>
      <c r="H22" s="72">
        <v>26</v>
      </c>
      <c r="I22" s="72">
        <v>3</v>
      </c>
      <c r="J22" s="72">
        <v>0</v>
      </c>
      <c r="K22" s="72">
        <v>0</v>
      </c>
      <c r="L22" s="74">
        <f>SUM(H22:K22)</f>
        <v>29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0.72413793103448276</v>
      </c>
      <c r="D23" s="77">
        <f>+D22/F22</f>
        <v>6.8965517241379309E-2</v>
      </c>
      <c r="E23" s="78">
        <f>+E22/F22</f>
        <v>0.20689655172413793</v>
      </c>
      <c r="F23" s="79">
        <f>SUM(C23:E23)</f>
        <v>1</v>
      </c>
      <c r="G23" s="75"/>
      <c r="H23" s="76">
        <f>+H22/L22</f>
        <v>0.89655172413793105</v>
      </c>
      <c r="I23" s="76">
        <f>+I22/L22</f>
        <v>0.10344827586206896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0</v>
      </c>
      <c r="K47" s="145"/>
      <c r="L47" s="14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0</v>
      </c>
      <c r="K48" s="145"/>
      <c r="L48" s="14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29</v>
      </c>
      <c r="K49" s="145"/>
      <c r="L49" s="146"/>
      <c r="M49" s="76">
        <f>+$J49/J61</f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29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19"/>
      <c r="L103" s="119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5</v>
      </c>
      <c r="J104" s="96">
        <f>+I104/I110</f>
        <v>0.17241379310344829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19</v>
      </c>
      <c r="J105" s="96">
        <f>I105/I110</f>
        <v>0.65517241379310343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5</v>
      </c>
      <c r="J106" s="96">
        <f>+I106/I110</f>
        <v>0.17241379310344829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29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119"/>
      <c r="L113" s="119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19"/>
      <c r="L140" s="119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 t="s">
        <v>40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101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19"/>
      <c r="L160" s="119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29</v>
      </c>
      <c r="J161" s="25">
        <f>I161/I166</f>
        <v>1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0</v>
      </c>
      <c r="J162" s="26">
        <f>I162/I166</f>
        <v>0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120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29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19"/>
      <c r="L189" s="119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29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29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19"/>
      <c r="L218" s="119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25</v>
      </c>
      <c r="J219" s="34">
        <f>I219/I224</f>
        <v>0.86206896551724133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4</v>
      </c>
      <c r="J220" s="34">
        <f>I220/I224</f>
        <v>0.13793103448275862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121"/>
      <c r="H222" s="122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29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8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21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82"/>
      <c r="F255" s="18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80" t="s">
        <v>4</v>
      </c>
      <c r="F306" s="181"/>
      <c r="G306" s="64">
        <f>SUM(G248:G254)</f>
        <v>29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E253:F253"/>
    <mergeCell ref="E254:F254"/>
    <mergeCell ref="E255:F255"/>
    <mergeCell ref="E306:F306"/>
    <mergeCell ref="B308:O308"/>
    <mergeCell ref="E252:F252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164:H164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06:H106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G254" sqref="G25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41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28</v>
      </c>
      <c r="D22" s="123">
        <v>4</v>
      </c>
      <c r="E22" s="123">
        <v>7</v>
      </c>
      <c r="F22" s="74">
        <f>SUM(C22:E22)</f>
        <v>39</v>
      </c>
      <c r="G22" s="75"/>
      <c r="H22" s="72">
        <v>30</v>
      </c>
      <c r="I22" s="72">
        <v>9</v>
      </c>
      <c r="J22" s="72">
        <v>0</v>
      </c>
      <c r="K22" s="72">
        <v>0</v>
      </c>
      <c r="L22" s="74">
        <f>SUM(H22:K22)</f>
        <v>39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0.71794871794871795</v>
      </c>
      <c r="D23" s="77">
        <f>+D22/F22</f>
        <v>0.10256410256410256</v>
      </c>
      <c r="E23" s="78">
        <f>+E22/F22</f>
        <v>0.17948717948717949</v>
      </c>
      <c r="F23" s="79">
        <f>SUM(C23:E23)</f>
        <v>1</v>
      </c>
      <c r="G23" s="75"/>
      <c r="H23" s="76">
        <f>+H22/L22</f>
        <v>0.76923076923076927</v>
      </c>
      <c r="I23" s="76">
        <f>+I22/L22</f>
        <v>0.23076923076923078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2</v>
      </c>
      <c r="K47" s="145"/>
      <c r="L47" s="146"/>
      <c r="M47" s="76">
        <f>+$J47/$J61</f>
        <v>5.128205128205128E-2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3</v>
      </c>
      <c r="K48" s="145"/>
      <c r="L48" s="146"/>
      <c r="M48" s="76">
        <f>+$J48/$J61</f>
        <v>7.6923076923076927E-2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34</v>
      </c>
      <c r="K49" s="145"/>
      <c r="L49" s="146"/>
      <c r="M49" s="76">
        <f>+$J49/J61</f>
        <v>0.87179487179487181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39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19"/>
      <c r="L103" s="119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0</v>
      </c>
      <c r="J104" s="96">
        <f>+I104/I110</f>
        <v>0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19</v>
      </c>
      <c r="J105" s="96">
        <f>I105/I110</f>
        <v>0.48717948717948717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20</v>
      </c>
      <c r="J106" s="96">
        <f>+I106/I110</f>
        <v>0.51282051282051277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39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119"/>
      <c r="L113" s="119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19"/>
      <c r="L140" s="119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>
        <v>135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75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19"/>
      <c r="L160" s="119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36</v>
      </c>
      <c r="J161" s="25">
        <f>I161/I166</f>
        <v>0.92307692307692313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3</v>
      </c>
      <c r="J162" s="26">
        <f>I162/I166</f>
        <v>7.6923076923076927E-2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120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39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19"/>
      <c r="L189" s="119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39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39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19"/>
      <c r="L218" s="119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19</v>
      </c>
      <c r="J219" s="34">
        <f>I219/I224</f>
        <v>0.48717948717948717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0</v>
      </c>
      <c r="J220" s="34">
        <f>I220/I224</f>
        <v>0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121"/>
      <c r="H222" s="122"/>
      <c r="I222" s="52">
        <v>20</v>
      </c>
      <c r="J222" s="34">
        <f>I222/I224</f>
        <v>0.51282051282051277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39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>
        <v>0</v>
      </c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0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39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82"/>
      <c r="F255" s="18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80" t="s">
        <v>4</v>
      </c>
      <c r="F306" s="181"/>
      <c r="G306" s="64">
        <f>SUM(G248:G254)</f>
        <v>39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E253:F253"/>
    <mergeCell ref="E254:F254"/>
    <mergeCell ref="E255:F255"/>
    <mergeCell ref="E306:F306"/>
    <mergeCell ref="B308:O308"/>
    <mergeCell ref="E252:F252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164:H164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06:H106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G254" sqref="G25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42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16</v>
      </c>
      <c r="D22" s="123">
        <v>3</v>
      </c>
      <c r="E22" s="123">
        <v>2</v>
      </c>
      <c r="F22" s="74">
        <f>SUM(C22:E22)</f>
        <v>21</v>
      </c>
      <c r="G22" s="75"/>
      <c r="H22" s="72">
        <v>15</v>
      </c>
      <c r="I22" s="72">
        <v>6</v>
      </c>
      <c r="J22" s="72">
        <v>0</v>
      </c>
      <c r="K22" s="72">
        <v>0</v>
      </c>
      <c r="L22" s="74">
        <f>SUM(H22:K22)</f>
        <v>21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0.76190476190476186</v>
      </c>
      <c r="D23" s="77">
        <f>+D22/F22</f>
        <v>0.14285714285714285</v>
      </c>
      <c r="E23" s="78">
        <f>+E22/F22</f>
        <v>9.5238095238095233E-2</v>
      </c>
      <c r="F23" s="79">
        <f>SUM(C23:E23)</f>
        <v>0.99999999999999989</v>
      </c>
      <c r="G23" s="75"/>
      <c r="H23" s="76">
        <f>+H22/L22</f>
        <v>0.7142857142857143</v>
      </c>
      <c r="I23" s="76">
        <f>+I22/L22</f>
        <v>0.2857142857142857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0</v>
      </c>
      <c r="K47" s="145"/>
      <c r="L47" s="14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2</v>
      </c>
      <c r="K48" s="145"/>
      <c r="L48" s="146"/>
      <c r="M48" s="76">
        <f>+$J48/$J61</f>
        <v>9.5238095238095233E-2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0</v>
      </c>
      <c r="K49" s="145"/>
      <c r="L49" s="146"/>
      <c r="M49" s="76">
        <f>+$J49/J61</f>
        <v>0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19</v>
      </c>
      <c r="K50" s="145"/>
      <c r="L50" s="146"/>
      <c r="M50" s="76">
        <f>+$J50/J61</f>
        <v>0.90476190476190477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21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19"/>
      <c r="L103" s="119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0</v>
      </c>
      <c r="J104" s="96">
        <f>+I104/I110</f>
        <v>0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15</v>
      </c>
      <c r="J105" s="96">
        <f>I105/I110</f>
        <v>0.7142857142857143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6</v>
      </c>
      <c r="J106" s="96">
        <f>+I106/I110</f>
        <v>0.2857142857142857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21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119"/>
      <c r="L113" s="119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19"/>
      <c r="L140" s="119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>
        <v>75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87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19"/>
      <c r="L160" s="119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20</v>
      </c>
      <c r="J161" s="25">
        <f>I161/I166</f>
        <v>0.95238095238095233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1</v>
      </c>
      <c r="J162" s="26">
        <f>I162/I166</f>
        <v>4.7619047619047616E-2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120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21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19"/>
      <c r="L189" s="119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21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21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19"/>
      <c r="L218" s="119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19</v>
      </c>
      <c r="J219" s="34">
        <f>I219/I224</f>
        <v>0.90476190476190477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1</v>
      </c>
      <c r="J220" s="34">
        <f>I220/I224</f>
        <v>4.7619047619047616E-2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121"/>
      <c r="H222" s="122"/>
      <c r="I222" s="52">
        <v>1</v>
      </c>
      <c r="J222" s="34">
        <f>I222/I224</f>
        <v>4.7619047619047616E-2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21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0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21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82"/>
      <c r="F255" s="18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80" t="s">
        <v>4</v>
      </c>
      <c r="F306" s="181"/>
      <c r="G306" s="64">
        <f>SUM(G248:G254)</f>
        <v>21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E253:F253"/>
    <mergeCell ref="E254:F254"/>
    <mergeCell ref="E255:F255"/>
    <mergeCell ref="E306:F306"/>
    <mergeCell ref="B308:O308"/>
    <mergeCell ref="E252:F252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164:H164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06:H106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43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56</v>
      </c>
      <c r="D22" s="128">
        <v>16</v>
      </c>
      <c r="E22" s="128">
        <v>0</v>
      </c>
      <c r="F22" s="74">
        <f>SUM(C22:E22)</f>
        <v>72</v>
      </c>
      <c r="G22" s="75"/>
      <c r="H22" s="72">
        <v>27</v>
      </c>
      <c r="I22" s="72">
        <v>45</v>
      </c>
      <c r="J22" s="72">
        <v>0</v>
      </c>
      <c r="K22" s="72">
        <v>0</v>
      </c>
      <c r="L22" s="74">
        <f>SUM(H22:K22)</f>
        <v>72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0.77777777777777779</v>
      </c>
      <c r="D23" s="77">
        <f>+D22/F22</f>
        <v>0.22222222222222221</v>
      </c>
      <c r="E23" s="78">
        <f>+E22/F22</f>
        <v>0</v>
      </c>
      <c r="F23" s="79">
        <f>SUM(C23:E23)</f>
        <v>1</v>
      </c>
      <c r="G23" s="75"/>
      <c r="H23" s="76">
        <f>+H22/L22</f>
        <v>0.375</v>
      </c>
      <c r="I23" s="76">
        <f>+I22/L22</f>
        <v>0.625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0</v>
      </c>
      <c r="K47" s="145"/>
      <c r="L47" s="14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0</v>
      </c>
      <c r="K48" s="145"/>
      <c r="L48" s="14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72</v>
      </c>
      <c r="K49" s="145"/>
      <c r="L49" s="146"/>
      <c r="M49" s="76">
        <f>+$J49/J61</f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72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24"/>
      <c r="L103" s="124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7</v>
      </c>
      <c r="J104" s="96">
        <f>+I104/I110</f>
        <v>9.7222222222222224E-2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60</v>
      </c>
      <c r="J105" s="96">
        <f>I105/I110</f>
        <v>0.83333333333333337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5</v>
      </c>
      <c r="J106" s="96">
        <f>+I106/I110</f>
        <v>6.9444444444444448E-2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72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124"/>
      <c r="L113" s="124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24"/>
      <c r="L140" s="124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>
        <v>95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95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24"/>
      <c r="L160" s="124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72</v>
      </c>
      <c r="J161" s="25">
        <f>I161/I166</f>
        <v>1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0</v>
      </c>
      <c r="J162" s="26">
        <f>I162/I166</f>
        <v>0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125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72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24"/>
      <c r="L189" s="124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72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72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24"/>
      <c r="L218" s="124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72</v>
      </c>
      <c r="J219" s="34">
        <f>I219/I224</f>
        <v>1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0</v>
      </c>
      <c r="J220" s="34">
        <f>I220/I224</f>
        <v>0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126"/>
      <c r="H222" s="127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72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0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72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 x14ac:dyDescent="0.3">
      <c r="A255" s="1"/>
      <c r="C255" s="46"/>
      <c r="D255" s="5"/>
      <c r="E255" s="180" t="s">
        <v>4</v>
      </c>
      <c r="F255" s="181"/>
      <c r="G255" s="64">
        <f>SUM(G248:G254)</f>
        <v>72</v>
      </c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x14ac:dyDescent="0.25">
      <c r="A305" s="1"/>
      <c r="L305" s="1"/>
      <c r="M305" s="48"/>
    </row>
    <row r="306" spans="1:17" ht="15.75" customHeight="1" x14ac:dyDescent="0.25">
      <c r="A306" s="1"/>
      <c r="C306" s="46"/>
      <c r="D306" s="5"/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5" zoomScaleNormal="85" workbookViewId="0">
      <selection activeCell="C20" sqref="C20:F20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62" t="s">
        <v>27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"/>
      <c r="Q13" s="1"/>
    </row>
    <row r="14" spans="1:17" ht="43.5" customHeight="1" thickBot="1" x14ac:dyDescent="0.85">
      <c r="A14" s="1"/>
      <c r="B14" s="164" t="s">
        <v>44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4"/>
      <c r="Q14" s="1"/>
    </row>
    <row r="15" spans="1:17" x14ac:dyDescent="0.25">
      <c r="A15" s="1"/>
      <c r="B15" s="5" t="s">
        <v>45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35</v>
      </c>
      <c r="D22" s="129">
        <v>13</v>
      </c>
      <c r="E22" s="129">
        <v>0</v>
      </c>
      <c r="F22" s="74">
        <f>SUM(C22:E22)</f>
        <v>48</v>
      </c>
      <c r="G22" s="75"/>
      <c r="H22" s="72">
        <v>32</v>
      </c>
      <c r="I22" s="72">
        <v>16</v>
      </c>
      <c r="J22" s="72">
        <v>0</v>
      </c>
      <c r="K22" s="72">
        <v>0</v>
      </c>
      <c r="L22" s="74">
        <f>SUM(H22:K22)</f>
        <v>48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0.72916666666666663</v>
      </c>
      <c r="D23" s="77">
        <f>+D22/F22</f>
        <v>0.27083333333333331</v>
      </c>
      <c r="E23" s="78">
        <f>+E22/F22</f>
        <v>0</v>
      </c>
      <c r="F23" s="79">
        <f>SUM(C23:E23)</f>
        <v>1</v>
      </c>
      <c r="G23" s="75"/>
      <c r="H23" s="76">
        <f>+H22/L22</f>
        <v>0.66666666666666663</v>
      </c>
      <c r="I23" s="76">
        <f>+I22/L22</f>
        <v>0.33333333333333331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 t="s">
        <v>46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44">
        <v>0</v>
      </c>
      <c r="K47" s="145"/>
      <c r="L47" s="14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44">
        <v>2</v>
      </c>
      <c r="K48" s="145"/>
      <c r="L48" s="146"/>
      <c r="M48" s="76">
        <f>+$J48/$J61</f>
        <v>4.1666666666666664E-2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44">
        <v>46</v>
      </c>
      <c r="K49" s="145"/>
      <c r="L49" s="146"/>
      <c r="M49" s="76">
        <f>+$J49/J61</f>
        <v>0.95833333333333337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9">
        <f>SUM(J44:J59)</f>
        <v>48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33"/>
      <c r="L103" s="133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13</v>
      </c>
      <c r="J104" s="96">
        <f>+I104/I110</f>
        <v>0.27083333333333331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35</v>
      </c>
      <c r="J105" s="96">
        <f>I105/I110</f>
        <v>0.72916666666666663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76" t="s">
        <v>26</v>
      </c>
      <c r="F106" s="177"/>
      <c r="G106" s="177"/>
      <c r="H106" s="178"/>
      <c r="I106" s="99">
        <v>0</v>
      </c>
      <c r="J106" s="96">
        <f>+I106/I110</f>
        <v>0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48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75"/>
      <c r="E113" s="175"/>
      <c r="F113" s="175"/>
      <c r="G113" s="175"/>
      <c r="H113" s="175"/>
      <c r="I113" s="175"/>
      <c r="J113" s="175"/>
      <c r="K113" s="133"/>
      <c r="L113" s="133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33"/>
      <c r="L140" s="133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50" t="s">
        <v>13</v>
      </c>
      <c r="F141" s="151"/>
      <c r="G141" s="151"/>
      <c r="H141" s="151"/>
      <c r="I141" s="152"/>
      <c r="J141" s="20">
        <v>96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96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33"/>
      <c r="L160" s="133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47" t="str">
        <f>+'[1]ACUM-MAYO'!A162</f>
        <v>ORDINARIA</v>
      </c>
      <c r="F161" s="148"/>
      <c r="G161" s="148"/>
      <c r="H161" s="149"/>
      <c r="I161" s="52">
        <v>42</v>
      </c>
      <c r="J161" s="25">
        <f>I161/I166</f>
        <v>0.875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47" t="str">
        <f>+'[1]ACUM-MAYO'!A163</f>
        <v>FUNDAMENTAL</v>
      </c>
      <c r="F162" s="148"/>
      <c r="G162" s="148"/>
      <c r="H162" s="149"/>
      <c r="I162" s="52">
        <v>6</v>
      </c>
      <c r="J162" s="26">
        <f>I162/I166</f>
        <v>0.125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132">
        <v>4</v>
      </c>
      <c r="E163" s="147" t="str">
        <f>+'[1]ACUM-MAYO'!A165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48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33"/>
      <c r="L189" s="133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47" t="str">
        <f>+'[1]ACUM-MAYO'!A173</f>
        <v>ECONOMICA ADMINISTRATIVA</v>
      </c>
      <c r="F190" s="148"/>
      <c r="G190" s="148"/>
      <c r="H190" s="149"/>
      <c r="I190" s="52">
        <v>48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47" t="str">
        <f>+'[1]ACUM-MAYO'!A174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47" t="str">
        <f>+'[1]ACUM-MAYO'!A175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47" t="str">
        <f>+'[1]ACUM-MAYO'!A176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48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33"/>
      <c r="L218" s="133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35</v>
      </c>
      <c r="J219" s="34">
        <f>I219/I224</f>
        <v>0.72916666666666663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13</v>
      </c>
      <c r="J220" s="34">
        <f>I220/I224</f>
        <v>0.27083333333333331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130"/>
      <c r="H222" s="131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48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39" t="s">
        <v>30</v>
      </c>
      <c r="F249" s="140"/>
      <c r="G249" s="63">
        <v>37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39" t="s">
        <v>31</v>
      </c>
      <c r="F250" s="140"/>
      <c r="G250" s="63">
        <v>3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39" t="s">
        <v>32</v>
      </c>
      <c r="F251" s="140"/>
      <c r="G251" s="63">
        <v>0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85" t="s">
        <v>35</v>
      </c>
      <c r="F254" s="186"/>
      <c r="G254" s="116">
        <v>8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 x14ac:dyDescent="0.3">
      <c r="A255" s="1"/>
      <c r="C255" s="46"/>
      <c r="D255" s="5"/>
      <c r="E255" s="180" t="s">
        <v>4</v>
      </c>
      <c r="F255" s="181"/>
      <c r="G255" s="64">
        <f>SUM(G248:G254)</f>
        <v>48</v>
      </c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x14ac:dyDescent="0.25">
      <c r="A305" s="1"/>
      <c r="L305" s="1"/>
      <c r="M305" s="48"/>
    </row>
    <row r="306" spans="1:17" ht="15.75" customHeight="1" x14ac:dyDescent="0.25">
      <c r="A306" s="1"/>
      <c r="C306" s="46"/>
      <c r="D306" s="5"/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85" zoomScaleNormal="85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87"/>
      <c r="B13" s="162" t="s">
        <v>27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3"/>
      <c r="Q13" s="1"/>
    </row>
    <row r="14" spans="1:17" ht="43.5" customHeight="1" thickBot="1" x14ac:dyDescent="0.85">
      <c r="A14" s="187"/>
      <c r="B14" s="164" t="s">
        <v>47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4"/>
      <c r="Q14" s="1"/>
    </row>
    <row r="15" spans="1:17" x14ac:dyDescent="0.25">
      <c r="A15" s="187"/>
      <c r="B15" s="5" t="s">
        <v>45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8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8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8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8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87"/>
      <c r="C20" s="167" t="s">
        <v>0</v>
      </c>
      <c r="D20" s="168"/>
      <c r="E20" s="168"/>
      <c r="F20" s="169"/>
      <c r="G20" s="67"/>
      <c r="H20" s="167" t="s">
        <v>1</v>
      </c>
      <c r="I20" s="168"/>
      <c r="J20" s="168"/>
      <c r="K20" s="168"/>
      <c r="L20" s="169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188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87"/>
      <c r="C22" s="72">
        <v>31</v>
      </c>
      <c r="D22" s="138">
        <v>4</v>
      </c>
      <c r="E22" s="138">
        <v>10</v>
      </c>
      <c r="F22" s="74">
        <f>SUM(C22:E22)</f>
        <v>45</v>
      </c>
      <c r="G22" s="75"/>
      <c r="H22" s="72">
        <v>29</v>
      </c>
      <c r="I22" s="72">
        <v>16</v>
      </c>
      <c r="J22" s="72">
        <v>0</v>
      </c>
      <c r="K22" s="72">
        <v>0</v>
      </c>
      <c r="L22" s="74">
        <f>SUM(H22:K22)</f>
        <v>45</v>
      </c>
      <c r="M22" s="5"/>
      <c r="N22" s="5"/>
      <c r="O22" s="13"/>
      <c r="P22" s="1"/>
      <c r="Q22" s="1"/>
    </row>
    <row r="23" spans="1:18" ht="16.5" thickBot="1" x14ac:dyDescent="0.35">
      <c r="A23" s="187"/>
      <c r="C23" s="76">
        <f>+C22/F22</f>
        <v>0.68888888888888888</v>
      </c>
      <c r="D23" s="77">
        <f>+D22/F22</f>
        <v>8.8888888888888892E-2</v>
      </c>
      <c r="E23" s="78">
        <f>+E22/F22</f>
        <v>0.22222222222222221</v>
      </c>
      <c r="F23" s="79">
        <f>SUM(C23:E23)</f>
        <v>1</v>
      </c>
      <c r="G23" s="75"/>
      <c r="H23" s="76">
        <f>+H22/L22</f>
        <v>0.64444444444444449</v>
      </c>
      <c r="I23" s="76">
        <f>+I22/L22</f>
        <v>0.35555555555555557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87"/>
      <c r="C24" s="5" t="s">
        <v>46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87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87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8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8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8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8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8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8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8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8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8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8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8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8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8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8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8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8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87"/>
      <c r="C43" s="5"/>
      <c r="D43" s="166" t="s">
        <v>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5"/>
      <c r="O43" s="5"/>
      <c r="P43" s="5"/>
      <c r="Q43" s="1"/>
    </row>
    <row r="44" spans="1:17" ht="16.5" thickBot="1" x14ac:dyDescent="0.35">
      <c r="A44" s="187"/>
      <c r="C44" s="5"/>
      <c r="D44" s="80">
        <v>1</v>
      </c>
      <c r="E44" s="81" t="str">
        <f>+'[2]ACUM-MAYO'!A61</f>
        <v>SE TIENE POR NO PRESENTADA ( NO CUMPLIÓ PREVENCIÓN)</v>
      </c>
      <c r="F44" s="82"/>
      <c r="G44" s="82"/>
      <c r="H44" s="82"/>
      <c r="I44" s="83"/>
      <c r="J44" s="141">
        <v>0</v>
      </c>
      <c r="K44" s="142"/>
      <c r="L44" s="14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87"/>
      <c r="C45" s="5"/>
      <c r="D45" s="72">
        <v>2</v>
      </c>
      <c r="E45" s="85" t="str">
        <f>+'[2]ACUM-MAYO'!A62</f>
        <v>NO CUMPLIO CON LOS EXTREMOS DEL ARTÍCULO 79 (REQUISITOS)</v>
      </c>
      <c r="F45" s="86"/>
      <c r="G45" s="86"/>
      <c r="H45" s="86"/>
      <c r="I45" s="87"/>
      <c r="J45" s="144">
        <v>0</v>
      </c>
      <c r="K45" s="145"/>
      <c r="L45" s="14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87"/>
      <c r="C46" s="5"/>
      <c r="D46" s="72">
        <v>3</v>
      </c>
      <c r="E46" s="85" t="str">
        <f>+'[2]ACUM-MAYO'!A63</f>
        <v xml:space="preserve">INCOMPETENCIA </v>
      </c>
      <c r="F46" s="86"/>
      <c r="G46" s="86"/>
      <c r="H46" s="86"/>
      <c r="I46" s="87"/>
      <c r="J46" s="144">
        <v>0</v>
      </c>
      <c r="K46" s="145"/>
      <c r="L46" s="14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87"/>
      <c r="C47" s="5"/>
      <c r="D47" s="72">
        <v>4</v>
      </c>
      <c r="E47" s="85" t="str">
        <f>+'[2]ACUM-MAYO'!A64</f>
        <v>NEGATIVA POR INEXISTENCIA</v>
      </c>
      <c r="F47" s="86"/>
      <c r="G47" s="86"/>
      <c r="H47" s="86"/>
      <c r="I47" s="87"/>
      <c r="J47" s="144">
        <v>0</v>
      </c>
      <c r="K47" s="145"/>
      <c r="L47" s="14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87"/>
      <c r="C48" s="5"/>
      <c r="D48" s="72">
        <v>5</v>
      </c>
      <c r="E48" s="85" t="str">
        <f>+'[2]ACUM-MAYO'!A65</f>
        <v>NEGATIVA CONFIDENCIAL E INEXISTENTE</v>
      </c>
      <c r="F48" s="86"/>
      <c r="G48" s="86"/>
      <c r="H48" s="86"/>
      <c r="I48" s="87"/>
      <c r="J48" s="144">
        <v>1</v>
      </c>
      <c r="K48" s="145"/>
      <c r="L48" s="146"/>
      <c r="M48" s="76">
        <f>+$J48/$J61</f>
        <v>2.2222222222222223E-2</v>
      </c>
      <c r="N48" s="5"/>
      <c r="O48" s="5"/>
      <c r="P48" s="5"/>
      <c r="Q48" s="1"/>
    </row>
    <row r="49" spans="1:17" ht="16.5" thickBot="1" x14ac:dyDescent="0.35">
      <c r="A49" s="187"/>
      <c r="C49" s="5"/>
      <c r="D49" s="72">
        <v>6</v>
      </c>
      <c r="E49" s="85" t="str">
        <f>+'[2]ACUM-MAYO'!A66</f>
        <v>AFIRMATIVO</v>
      </c>
      <c r="F49" s="86"/>
      <c r="G49" s="86"/>
      <c r="H49" s="86"/>
      <c r="I49" s="87"/>
      <c r="J49" s="144">
        <v>44</v>
      </c>
      <c r="K49" s="145"/>
      <c r="L49" s="146"/>
      <c r="M49" s="76">
        <f>+$J49/J61</f>
        <v>0.97777777777777775</v>
      </c>
      <c r="N49" s="5"/>
      <c r="O49" s="5"/>
      <c r="P49" s="5"/>
      <c r="Q49" s="1"/>
    </row>
    <row r="50" spans="1:17" ht="16.5" thickBot="1" x14ac:dyDescent="0.35">
      <c r="A50" s="187"/>
      <c r="C50" s="5"/>
      <c r="D50" s="72">
        <v>7</v>
      </c>
      <c r="E50" s="85" t="str">
        <f>+'[2]ACUM-MAYO'!A67</f>
        <v xml:space="preserve">AFIRMATIVO PARCIAL POR CONFIDENCIALIDAD </v>
      </c>
      <c r="F50" s="86"/>
      <c r="G50" s="86"/>
      <c r="H50" s="86"/>
      <c r="I50" s="87"/>
      <c r="J50" s="144">
        <v>0</v>
      </c>
      <c r="K50" s="145"/>
      <c r="L50" s="14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87"/>
      <c r="C51" s="5"/>
      <c r="D51" s="72">
        <v>8</v>
      </c>
      <c r="E51" s="85" t="str">
        <f>+'[2]ACUM-MAYO'!A68</f>
        <v>NEGATIVA POR CONFIDENCIALIDAD Y RESERVADA</v>
      </c>
      <c r="F51" s="88"/>
      <c r="G51" s="89"/>
      <c r="H51" s="89"/>
      <c r="I51" s="90"/>
      <c r="J51" s="144">
        <v>0</v>
      </c>
      <c r="K51" s="145"/>
      <c r="L51" s="14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87"/>
      <c r="C52" s="5"/>
      <c r="D52" s="72">
        <v>9</v>
      </c>
      <c r="E52" s="85" t="str">
        <f>+'[2]ACUM-MAYO'!A69</f>
        <v>AFIRMATIVO PARCIAL POR CONFIDENCIALIDAD E INEXISTENCIA</v>
      </c>
      <c r="F52" s="91"/>
      <c r="G52" s="89"/>
      <c r="H52" s="89"/>
      <c r="I52" s="90"/>
      <c r="J52" s="144">
        <v>0</v>
      </c>
      <c r="K52" s="145"/>
      <c r="L52" s="14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87"/>
      <c r="C53" s="5"/>
      <c r="D53" s="72">
        <v>10</v>
      </c>
      <c r="E53" s="85" t="str">
        <f>+'[2]ACUM-MAYO'!A70</f>
        <v>AFIRMATIVO PARCIAL POR CONFIDENCIALIDAD, RESERVA E INEXISTENCIA</v>
      </c>
      <c r="F53" s="88"/>
      <c r="G53" s="89"/>
      <c r="H53" s="89"/>
      <c r="I53" s="90"/>
      <c r="J53" s="144">
        <v>0</v>
      </c>
      <c r="K53" s="145"/>
      <c r="L53" s="14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87"/>
      <c r="C54" s="5"/>
      <c r="D54" s="72">
        <v>11</v>
      </c>
      <c r="E54" s="85" t="str">
        <f>+'[2]ACUM-MAYO'!A71</f>
        <v>AFIRMATIVO PARCIAL POR INEXISTENCIA</v>
      </c>
      <c r="F54" s="88"/>
      <c r="G54" s="89"/>
      <c r="H54" s="89"/>
      <c r="I54" s="90"/>
      <c r="J54" s="144">
        <v>0</v>
      </c>
      <c r="K54" s="145"/>
      <c r="L54" s="14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87"/>
      <c r="C55" s="5"/>
      <c r="D55" s="72">
        <v>12</v>
      </c>
      <c r="E55" s="85" t="str">
        <f>+'[2]ACUM-MAYO'!A72</f>
        <v>AFIRMATIVO PARCIAL POR RESERVA</v>
      </c>
      <c r="F55" s="86"/>
      <c r="G55" s="86"/>
      <c r="H55" s="86"/>
      <c r="I55" s="87"/>
      <c r="J55" s="144">
        <v>0</v>
      </c>
      <c r="K55" s="145"/>
      <c r="L55" s="14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87"/>
      <c r="C56" s="5"/>
      <c r="D56" s="72">
        <v>13</v>
      </c>
      <c r="E56" s="85" t="str">
        <f>+'[2]ACUM-MAYO'!A73</f>
        <v>AFIRMATIVO PARCIAL POR RESERVA Y CONFIDENCIALIDAD</v>
      </c>
      <c r="F56" s="86"/>
      <c r="G56" s="86"/>
      <c r="H56" s="86"/>
      <c r="I56" s="87"/>
      <c r="J56" s="144">
        <v>0</v>
      </c>
      <c r="K56" s="145"/>
      <c r="L56" s="14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87"/>
      <c r="C57" s="5"/>
      <c r="D57" s="72">
        <v>14</v>
      </c>
      <c r="E57" s="85" t="str">
        <f>+'[2]ACUM-MAYO'!A74</f>
        <v>AFIRMATIVO PARCIAL POR RESERVA E INEXISTENCIA</v>
      </c>
      <c r="F57" s="86"/>
      <c r="G57" s="86"/>
      <c r="H57" s="86"/>
      <c r="I57" s="87"/>
      <c r="J57" s="144">
        <v>0</v>
      </c>
      <c r="K57" s="145"/>
      <c r="L57" s="14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87"/>
      <c r="C58" s="5"/>
      <c r="D58" s="72">
        <v>15</v>
      </c>
      <c r="E58" s="85" t="str">
        <f>+'[2]ACUM-MAYO'!A75</f>
        <v>NEGATIVA  POR RESERVA</v>
      </c>
      <c r="F58" s="86"/>
      <c r="G58" s="86"/>
      <c r="H58" s="86"/>
      <c r="I58" s="87"/>
      <c r="J58" s="144">
        <v>0</v>
      </c>
      <c r="K58" s="145"/>
      <c r="L58" s="14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87"/>
      <c r="C59" s="5"/>
      <c r="D59" s="72">
        <v>16</v>
      </c>
      <c r="E59" s="85" t="str">
        <f>+'[2]ACUM-MAYO'!A76</f>
        <v>PREVENCIÓN ENTRAMITE</v>
      </c>
      <c r="F59" s="86"/>
      <c r="G59" s="86"/>
      <c r="H59" s="86"/>
      <c r="I59" s="87"/>
      <c r="J59" s="144">
        <v>0</v>
      </c>
      <c r="K59" s="145"/>
      <c r="L59" s="14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89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87"/>
      <c r="C61" s="5"/>
      <c r="D61" s="5"/>
      <c r="E61" s="5"/>
      <c r="F61" s="5"/>
      <c r="G61" s="5"/>
      <c r="H61" s="5"/>
      <c r="I61" s="5"/>
      <c r="J61" s="159">
        <f>SUM(J44:J59)</f>
        <v>45</v>
      </c>
      <c r="K61" s="160"/>
      <c r="L61" s="161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87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87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87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87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87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87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87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87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8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8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8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8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8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8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8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8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8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8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8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8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8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8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8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8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8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8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8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8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8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8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8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8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8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8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8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8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8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8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8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8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8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87"/>
      <c r="C103" s="5"/>
      <c r="D103" s="172" t="s">
        <v>10</v>
      </c>
      <c r="E103" s="173"/>
      <c r="F103" s="173"/>
      <c r="G103" s="173"/>
      <c r="H103" s="173"/>
      <c r="I103" s="173"/>
      <c r="J103" s="174"/>
      <c r="K103" s="134"/>
      <c r="L103" s="134"/>
      <c r="M103" s="5"/>
      <c r="N103" s="5"/>
      <c r="O103" s="5"/>
      <c r="P103" s="5"/>
      <c r="Q103" s="1"/>
    </row>
    <row r="104" spans="1:17" ht="15.75" customHeight="1" thickBot="1" x14ac:dyDescent="0.35">
      <c r="A104" s="187"/>
      <c r="C104" s="5"/>
      <c r="D104" s="109">
        <v>1</v>
      </c>
      <c r="E104" s="92" t="s">
        <v>21</v>
      </c>
      <c r="F104" s="93"/>
      <c r="G104" s="94"/>
      <c r="H104" s="94"/>
      <c r="I104" s="95">
        <v>7</v>
      </c>
      <c r="J104" s="96">
        <f>+I104/I110</f>
        <v>0.15555555555555556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87"/>
      <c r="C105" s="5"/>
      <c r="D105" s="109">
        <v>2</v>
      </c>
      <c r="E105" s="97" t="s">
        <v>22</v>
      </c>
      <c r="F105" s="98"/>
      <c r="G105" s="94"/>
      <c r="H105" s="94"/>
      <c r="I105" s="99">
        <v>38</v>
      </c>
      <c r="J105" s="96">
        <f>I105/I110</f>
        <v>0.84444444444444444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87"/>
      <c r="C106" s="5"/>
      <c r="D106" s="109">
        <v>3</v>
      </c>
      <c r="E106" s="176" t="s">
        <v>26</v>
      </c>
      <c r="F106" s="177"/>
      <c r="G106" s="177"/>
      <c r="H106" s="178"/>
      <c r="I106" s="99">
        <v>0</v>
      </c>
      <c r="J106" s="96">
        <f>+I106/I110</f>
        <v>0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87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87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87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87"/>
      <c r="C110" s="5"/>
      <c r="D110" s="103"/>
      <c r="E110" s="103"/>
      <c r="F110" s="103"/>
      <c r="G110" s="104"/>
      <c r="H110" s="105" t="s">
        <v>4</v>
      </c>
      <c r="I110" s="106">
        <f>SUM(I104:I109)</f>
        <v>45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8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89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87"/>
      <c r="C113" s="5"/>
      <c r="D113" s="175"/>
      <c r="E113" s="175"/>
      <c r="F113" s="175"/>
      <c r="G113" s="175"/>
      <c r="H113" s="175"/>
      <c r="I113" s="175"/>
      <c r="J113" s="175"/>
      <c r="K113" s="134"/>
      <c r="L113" s="134"/>
      <c r="M113" s="5"/>
      <c r="N113" s="5"/>
      <c r="O113" s="5"/>
      <c r="P113" s="5"/>
      <c r="Q113" s="1"/>
    </row>
    <row r="114" spans="1:17" x14ac:dyDescent="0.25">
      <c r="A114" s="18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8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8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8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8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8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8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8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8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8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8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8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8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8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8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8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8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8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8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8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8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8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8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8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8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8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87"/>
      <c r="C140" s="5"/>
      <c r="D140" s="5"/>
      <c r="E140" s="156" t="s">
        <v>12</v>
      </c>
      <c r="F140" s="157"/>
      <c r="G140" s="157"/>
      <c r="H140" s="157"/>
      <c r="I140" s="157"/>
      <c r="J140" s="158"/>
      <c r="K140" s="134"/>
      <c r="L140" s="134"/>
      <c r="M140" s="5"/>
      <c r="N140" s="5"/>
      <c r="O140" s="5"/>
      <c r="P140" s="5"/>
      <c r="Q140" s="1"/>
    </row>
    <row r="141" spans="1:17" ht="15.75" thickBot="1" x14ac:dyDescent="0.3">
      <c r="A141" s="187"/>
      <c r="C141" s="5"/>
      <c r="D141" s="5"/>
      <c r="E141" s="150" t="s">
        <v>13</v>
      </c>
      <c r="F141" s="151"/>
      <c r="G141" s="151"/>
      <c r="H141" s="151"/>
      <c r="I141" s="152"/>
      <c r="J141" s="20">
        <v>94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87"/>
      <c r="C142" s="5"/>
      <c r="D142" s="5"/>
      <c r="E142" s="5"/>
      <c r="F142" s="5"/>
      <c r="G142" s="5"/>
      <c r="H142" s="5"/>
      <c r="I142" s="21" t="s">
        <v>4</v>
      </c>
      <c r="J142" s="11">
        <v>9440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8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8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8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8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87"/>
      <c r="C147" s="5"/>
      <c r="D147" s="5"/>
      <c r="E147" s="153" t="s">
        <v>14</v>
      </c>
      <c r="F147" s="154"/>
      <c r="G147" s="154"/>
      <c r="H147" s="154"/>
      <c r="I147" s="154"/>
      <c r="J147" s="155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87"/>
      <c r="C148" s="5"/>
      <c r="D148" s="5"/>
      <c r="E148" s="150" t="s">
        <v>15</v>
      </c>
      <c r="F148" s="151"/>
      <c r="G148" s="151"/>
      <c r="H148" s="151"/>
      <c r="I148" s="152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87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8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8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8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87"/>
      <c r="C153" s="5"/>
      <c r="D153" s="5"/>
      <c r="E153" s="153" t="s">
        <v>16</v>
      </c>
      <c r="F153" s="154"/>
      <c r="G153" s="154"/>
      <c r="H153" s="154"/>
      <c r="I153" s="154"/>
      <c r="J153" s="155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87"/>
      <c r="C154" s="5"/>
      <c r="D154" s="5"/>
      <c r="E154" s="150" t="s">
        <v>16</v>
      </c>
      <c r="F154" s="151"/>
      <c r="G154" s="151"/>
      <c r="H154" s="151"/>
      <c r="I154" s="152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87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8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8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8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87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87"/>
      <c r="C160" s="5"/>
      <c r="D160" s="156" t="s">
        <v>17</v>
      </c>
      <c r="E160" s="157"/>
      <c r="F160" s="157"/>
      <c r="G160" s="157"/>
      <c r="H160" s="157"/>
      <c r="I160" s="157"/>
      <c r="J160" s="158"/>
      <c r="K160" s="134"/>
      <c r="L160" s="134"/>
      <c r="M160" s="5"/>
      <c r="N160" s="5"/>
      <c r="O160" s="5"/>
      <c r="P160" s="5"/>
      <c r="Q160" s="1"/>
    </row>
    <row r="161" spans="1:17" ht="15.75" thickBot="1" x14ac:dyDescent="0.3">
      <c r="A161" s="187"/>
      <c r="C161" s="5"/>
      <c r="D161" s="24">
        <v>1</v>
      </c>
      <c r="E161" s="147" t="str">
        <f>+'[2]ACUM-MAYO'!A162</f>
        <v>ORDINARIA</v>
      </c>
      <c r="F161" s="148"/>
      <c r="G161" s="148"/>
      <c r="H161" s="149"/>
      <c r="I161" s="52">
        <v>40</v>
      </c>
      <c r="J161" s="25">
        <f>I161/I166</f>
        <v>0.88888888888888884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87"/>
      <c r="C162" s="5"/>
      <c r="D162" s="24">
        <v>2</v>
      </c>
      <c r="E162" s="147" t="str">
        <f>+'[2]ACUM-MAYO'!A163</f>
        <v>FUNDAMENTAL</v>
      </c>
      <c r="F162" s="148"/>
      <c r="G162" s="148"/>
      <c r="H162" s="149"/>
      <c r="I162" s="52">
        <v>5</v>
      </c>
      <c r="J162" s="26">
        <f>I162/I166</f>
        <v>0.1111111111111111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87"/>
      <c r="C163" s="5"/>
      <c r="D163" s="135">
        <v>4</v>
      </c>
      <c r="E163" s="147" t="str">
        <f>+'[2]ACUM-MAYO'!A165</f>
        <v>RESERVADA</v>
      </c>
      <c r="F163" s="148"/>
      <c r="G163" s="148"/>
      <c r="H163" s="149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87"/>
      <c r="C164" s="5"/>
      <c r="D164" s="24">
        <v>3</v>
      </c>
      <c r="E164" s="147" t="s">
        <v>25</v>
      </c>
      <c r="F164" s="148"/>
      <c r="G164" s="148"/>
      <c r="H164" s="149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87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87"/>
      <c r="C166" s="5"/>
      <c r="D166" s="15"/>
      <c r="E166" s="31"/>
      <c r="F166" s="31"/>
      <c r="G166" s="31"/>
      <c r="H166" s="53" t="s">
        <v>4</v>
      </c>
      <c r="I166" s="11">
        <f>SUM(I161:I165)</f>
        <v>45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87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89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8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87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87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87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87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87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87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87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87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87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87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87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87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87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87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87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87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87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87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87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87"/>
      <c r="C189" s="5"/>
      <c r="D189" s="156" t="s">
        <v>18</v>
      </c>
      <c r="E189" s="157"/>
      <c r="F189" s="157"/>
      <c r="G189" s="157"/>
      <c r="H189" s="157"/>
      <c r="I189" s="157"/>
      <c r="J189" s="158"/>
      <c r="K189" s="134"/>
      <c r="L189" s="134"/>
      <c r="M189" s="5"/>
      <c r="N189" s="5"/>
      <c r="O189" s="5"/>
      <c r="P189" s="5"/>
      <c r="Q189" s="1"/>
    </row>
    <row r="190" spans="1:17" ht="15.75" thickBot="1" x14ac:dyDescent="0.3">
      <c r="A190" s="187"/>
      <c r="C190" s="5"/>
      <c r="D190" s="24">
        <v>1</v>
      </c>
      <c r="E190" s="147" t="str">
        <f>+'[2]ACUM-MAYO'!A173</f>
        <v>ECONOMICA ADMINISTRATIVA</v>
      </c>
      <c r="F190" s="148"/>
      <c r="G190" s="148"/>
      <c r="H190" s="149"/>
      <c r="I190" s="52">
        <v>45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87"/>
      <c r="C191" s="5"/>
      <c r="D191" s="24">
        <v>2</v>
      </c>
      <c r="E191" s="147" t="str">
        <f>+'[2]ACUM-MAYO'!A174</f>
        <v>TRAMITE</v>
      </c>
      <c r="F191" s="148"/>
      <c r="G191" s="148"/>
      <c r="H191" s="149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87"/>
      <c r="C192" s="5"/>
      <c r="D192" s="24">
        <v>3</v>
      </c>
      <c r="E192" s="147" t="str">
        <f>+'[2]ACUM-MAYO'!A175</f>
        <v>SERV. PUB.</v>
      </c>
      <c r="F192" s="148"/>
      <c r="G192" s="148"/>
      <c r="H192" s="149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87"/>
      <c r="C193" s="5"/>
      <c r="D193" s="24">
        <v>4</v>
      </c>
      <c r="E193" s="147" t="str">
        <f>+'[2]ACUM-MAYO'!A176</f>
        <v>LEGAL</v>
      </c>
      <c r="F193" s="148"/>
      <c r="G193" s="148"/>
      <c r="H193" s="149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87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87"/>
      <c r="C195" s="5"/>
      <c r="D195" s="15"/>
      <c r="E195" s="15"/>
      <c r="F195" s="15"/>
      <c r="G195" s="15"/>
      <c r="H195" s="18" t="s">
        <v>4</v>
      </c>
      <c r="I195" s="11">
        <f>SUM(I190:I193)</f>
        <v>45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8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89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8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8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8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8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8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8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8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8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8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8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87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8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8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8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87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87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87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87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87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87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87"/>
      <c r="C218" s="5"/>
      <c r="D218" s="156" t="s">
        <v>19</v>
      </c>
      <c r="E218" s="157"/>
      <c r="F218" s="157"/>
      <c r="G218" s="157"/>
      <c r="H218" s="157"/>
      <c r="I218" s="157"/>
      <c r="J218" s="158"/>
      <c r="K218" s="134"/>
      <c r="L218" s="134"/>
      <c r="M218" s="5"/>
      <c r="N218" s="5"/>
      <c r="O218" s="5"/>
      <c r="P218" s="5"/>
      <c r="Q218" s="1"/>
    </row>
    <row r="219" spans="1:17" ht="15.75" thickBot="1" x14ac:dyDescent="0.3">
      <c r="A219" s="187"/>
      <c r="C219" s="5"/>
      <c r="D219" s="24">
        <v>1</v>
      </c>
      <c r="E219" s="39" t="str">
        <f>+'[2]ACUM-MAYO'!A186</f>
        <v>INFOMEX</v>
      </c>
      <c r="F219" s="40"/>
      <c r="G219" s="40"/>
      <c r="H219" s="41"/>
      <c r="I219" s="52">
        <v>34</v>
      </c>
      <c r="J219" s="34">
        <f>I219/I224</f>
        <v>0.75555555555555554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87"/>
      <c r="C220" s="5"/>
      <c r="D220" s="24">
        <v>2</v>
      </c>
      <c r="E220" s="39" t="str">
        <f>+'[2]ACUM-MAYO'!A187</f>
        <v>CORREO ELECTRONICO</v>
      </c>
      <c r="F220" s="40"/>
      <c r="G220" s="40"/>
      <c r="H220" s="41"/>
      <c r="I220" s="52">
        <v>11</v>
      </c>
      <c r="J220" s="34">
        <f>I220/I224</f>
        <v>0.24444444444444444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87"/>
      <c r="C221" s="5"/>
      <c r="D221" s="24">
        <v>3</v>
      </c>
      <c r="E221" s="39" t="str">
        <f>+'[2]ACUM-MAYO'!A188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87"/>
      <c r="C222" s="5"/>
      <c r="D222" s="24">
        <v>4</v>
      </c>
      <c r="E222" s="39" t="str">
        <f>+'[2]ACUM-MAYO'!A189</f>
        <v>LISTAS</v>
      </c>
      <c r="F222" s="40"/>
      <c r="G222" s="136"/>
      <c r="H222" s="137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8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87"/>
      <c r="C224" s="5"/>
      <c r="D224" s="15"/>
      <c r="E224" s="31"/>
      <c r="F224" s="31"/>
      <c r="G224" s="31"/>
      <c r="H224" s="18" t="s">
        <v>4</v>
      </c>
      <c r="I224" s="11">
        <f>SUM(I219:I223)</f>
        <v>45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87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87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8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89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8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8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8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8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8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8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8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8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8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8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8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8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8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8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8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8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8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8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87"/>
      <c r="C247" s="5"/>
      <c r="D247" s="153" t="s">
        <v>28</v>
      </c>
      <c r="E247" s="179"/>
      <c r="F247" s="179"/>
      <c r="G247" s="155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87"/>
      <c r="C248" s="5"/>
      <c r="D248" s="10">
        <v>1</v>
      </c>
      <c r="E248" s="139" t="s">
        <v>29</v>
      </c>
      <c r="F248" s="140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87"/>
      <c r="C249" s="45"/>
      <c r="D249" s="10">
        <v>2</v>
      </c>
      <c r="E249" s="139" t="s">
        <v>30</v>
      </c>
      <c r="F249" s="140"/>
      <c r="G249" s="63">
        <v>35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87"/>
      <c r="C250" s="46"/>
      <c r="D250" s="10">
        <v>3</v>
      </c>
      <c r="E250" s="139" t="s">
        <v>31</v>
      </c>
      <c r="F250" s="140"/>
      <c r="G250" s="63">
        <v>4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87"/>
      <c r="C251" s="46"/>
      <c r="D251" s="10">
        <v>4</v>
      </c>
      <c r="E251" s="139" t="s">
        <v>32</v>
      </c>
      <c r="F251" s="140"/>
      <c r="G251" s="63">
        <v>0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87"/>
      <c r="C252" s="46"/>
      <c r="D252" s="10">
        <v>5</v>
      </c>
      <c r="E252" s="139" t="s">
        <v>33</v>
      </c>
      <c r="F252" s="140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87"/>
      <c r="C253" s="46"/>
      <c r="D253" s="114">
        <v>6</v>
      </c>
      <c r="E253" s="183" t="s">
        <v>34</v>
      </c>
      <c r="F253" s="18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87"/>
      <c r="C254" s="46"/>
      <c r="D254" s="10">
        <v>7</v>
      </c>
      <c r="E254" s="185" t="s">
        <v>35</v>
      </c>
      <c r="F254" s="186"/>
      <c r="G254" s="116">
        <v>6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thickBot="1" x14ac:dyDescent="0.3">
      <c r="A255" s="187"/>
      <c r="C255" s="46"/>
      <c r="D255" s="5"/>
      <c r="E255" s="180" t="s">
        <v>4</v>
      </c>
      <c r="F255" s="181"/>
      <c r="G255" s="64">
        <f>SUM(G248:G254)</f>
        <v>45</v>
      </c>
      <c r="H255" s="51"/>
      <c r="I255" s="5"/>
      <c r="J255" s="5"/>
      <c r="K255" s="5"/>
      <c r="L255" s="1"/>
      <c r="M255" s="48"/>
    </row>
    <row r="256" spans="1:17" ht="21" customHeight="1" x14ac:dyDescent="0.25">
      <c r="A256" s="187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87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87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87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87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87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87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87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87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87"/>
      <c r="C265" s="46"/>
      <c r="D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87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87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87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87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87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87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87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87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87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87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87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87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87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87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87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87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87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87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87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87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87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87"/>
      <c r="C287" s="46"/>
      <c r="D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87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87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87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87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87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87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87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87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87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87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87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87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87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87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87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87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87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x14ac:dyDescent="0.25">
      <c r="A305" s="187"/>
      <c r="L305" s="1"/>
      <c r="M305" s="48"/>
    </row>
    <row r="306" spans="1:17" ht="15.75" customHeight="1" x14ac:dyDescent="0.25">
      <c r="A306" s="187"/>
      <c r="C306" s="46"/>
      <c r="D306" s="5"/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87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87"/>
      <c r="B308" s="170" t="s">
        <v>20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"/>
      <c r="Q308" s="48"/>
    </row>
    <row r="309" spans="1:17" ht="15.75" customHeight="1" x14ac:dyDescent="0.25">
      <c r="A309" s="187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87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87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87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87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89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8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8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87"/>
      <c r="P317" s="49"/>
      <c r="Q317" s="47"/>
    </row>
    <row r="318" spans="1:17" x14ac:dyDescent="0.25">
      <c r="A318" s="18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8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8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8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8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8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87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87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87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87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87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87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87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87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87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87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87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87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87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87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87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87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87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87"/>
      <c r="C341" s="5"/>
      <c r="M341" s="5"/>
      <c r="N341" s="5"/>
      <c r="O341" s="5"/>
      <c r="P341" s="5"/>
      <c r="Q341" s="1"/>
    </row>
    <row r="342" spans="1:17" x14ac:dyDescent="0.25">
      <c r="A342" s="187"/>
      <c r="C342" s="5"/>
      <c r="M342" s="5"/>
      <c r="N342" s="5"/>
      <c r="O342" s="5"/>
      <c r="P342" s="5"/>
      <c r="Q342" s="1"/>
    </row>
    <row r="343" spans="1:17" x14ac:dyDescent="0.25">
      <c r="A343" s="18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18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18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18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18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18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18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Estadísticas ENERO 2019</vt:lpstr>
      <vt:lpstr>Estadísticas FEBRERO 2019</vt:lpstr>
      <vt:lpstr>Estadísticas MARZO 2019</vt:lpstr>
      <vt:lpstr>Estadísticas ABRIL 2019</vt:lpstr>
      <vt:lpstr>Estadísticas MAYO 2019</vt:lpstr>
      <vt:lpstr>Estadísticas JUNIO 2019</vt:lpstr>
      <vt:lpstr>Estadísticas JULIO 2019</vt:lpstr>
      <vt:lpstr>'Estadísticas ABRIL 2019'!Área_de_impresión</vt:lpstr>
      <vt:lpstr>'Estadísticas ENERO 2019'!Área_de_impresión</vt:lpstr>
      <vt:lpstr>'Estadísticas FEBRERO 2019'!Área_de_impresión</vt:lpstr>
      <vt:lpstr>'Estadísticas JULIO 2019'!Área_de_impresión</vt:lpstr>
      <vt:lpstr>'Estadísticas JUNIO 2019'!Área_de_impresión</vt:lpstr>
      <vt:lpstr>'Estadísticas MARZO 2019'!Área_de_impresión</vt:lpstr>
      <vt:lpstr>'Estadísticas MAYO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2018-05-11T19:23:10Z</cp:lastPrinted>
  <dcterms:created xsi:type="dcterms:W3CDTF">2016-07-14T16:59:51Z</dcterms:created>
  <dcterms:modified xsi:type="dcterms:W3CDTF">2019-08-13T18:54:42Z</dcterms:modified>
</cp:coreProperties>
</file>