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4725" windowWidth="20550" windowHeight="6135"/>
  </bookViews>
  <sheets>
    <sheet name="Zapopan" sheetId="4" r:id="rId1"/>
  </sheets>
  <calcPr calcId="145621"/>
</workbook>
</file>

<file path=xl/calcChain.xml><?xml version="1.0" encoding="utf-8"?>
<calcChain xmlns="http://schemas.openxmlformats.org/spreadsheetml/2006/main">
  <c r="E27" i="4" l="1"/>
  <c r="E22" i="4"/>
  <c r="E25" i="4" l="1"/>
  <c r="E26" i="4" l="1"/>
  <c r="H26" i="4" s="1"/>
  <c r="E19" i="4"/>
  <c r="E65" i="4"/>
  <c r="H65" i="4" s="1"/>
  <c r="E64" i="4"/>
  <c r="H64" i="4" s="1"/>
  <c r="E60" i="4"/>
  <c r="H60" i="4" s="1"/>
  <c r="E59" i="4"/>
  <c r="H59" i="4" s="1"/>
  <c r="E18" i="4"/>
  <c r="H18" i="4" s="1"/>
  <c r="E17" i="4"/>
  <c r="H17" i="4" s="1"/>
  <c r="E13" i="4"/>
  <c r="H13" i="4" s="1"/>
  <c r="E14" i="4"/>
  <c r="E15" i="4"/>
  <c r="E16" i="4"/>
  <c r="E20" i="4"/>
  <c r="E21" i="4"/>
  <c r="H21" i="4" s="1"/>
  <c r="H22" i="4"/>
  <c r="E23" i="4"/>
  <c r="H23" i="4" s="1"/>
  <c r="E24" i="4"/>
  <c r="H24" i="4" s="1"/>
  <c r="H25" i="4"/>
  <c r="H27" i="4"/>
  <c r="E28" i="4"/>
  <c r="E29" i="4"/>
  <c r="E30" i="4"/>
  <c r="E31" i="4"/>
  <c r="E32" i="4"/>
  <c r="E33" i="4"/>
  <c r="E34" i="4"/>
  <c r="H34" i="4" s="1"/>
  <c r="E35" i="4"/>
  <c r="H35" i="4" s="1"/>
  <c r="E36" i="4"/>
  <c r="H36" i="4" s="1"/>
  <c r="E37" i="4"/>
  <c r="H37" i="4" s="1"/>
  <c r="E38" i="4"/>
  <c r="H38" i="4" s="1"/>
  <c r="E39" i="4"/>
  <c r="H39" i="4" s="1"/>
  <c r="E40" i="4"/>
  <c r="H40" i="4" s="1"/>
  <c r="E41" i="4"/>
  <c r="H41" i="4" s="1"/>
  <c r="E42" i="4"/>
  <c r="H42" i="4" s="1"/>
  <c r="E43" i="4"/>
  <c r="H43" i="4" s="1"/>
  <c r="E44" i="4"/>
  <c r="H44" i="4" s="1"/>
  <c r="E45" i="4"/>
  <c r="H45" i="4" s="1"/>
  <c r="E46" i="4"/>
  <c r="H46" i="4" s="1"/>
  <c r="E47" i="4"/>
  <c r="H47" i="4" s="1"/>
  <c r="E48" i="4"/>
  <c r="H48" i="4" s="1"/>
  <c r="E49" i="4"/>
  <c r="H49" i="4" s="1"/>
  <c r="E50" i="4"/>
  <c r="H50" i="4" s="1"/>
  <c r="E51" i="4"/>
  <c r="H51" i="4" s="1"/>
  <c r="E52" i="4"/>
  <c r="H52" i="4" s="1"/>
  <c r="E53" i="4"/>
  <c r="H53" i="4" s="1"/>
  <c r="E54" i="4"/>
  <c r="H54" i="4" s="1"/>
  <c r="E55" i="4"/>
  <c r="E56" i="4"/>
  <c r="H56" i="4" s="1"/>
  <c r="E57" i="4"/>
  <c r="H57" i="4" s="1"/>
  <c r="E58" i="4"/>
  <c r="H58" i="4" s="1"/>
  <c r="E61" i="4"/>
  <c r="E62" i="4"/>
  <c r="H62" i="4" s="1"/>
  <c r="E63" i="4"/>
  <c r="E66" i="4"/>
  <c r="H66" i="4" s="1"/>
  <c r="E67" i="4"/>
  <c r="H67" i="4" s="1"/>
  <c r="E68" i="4"/>
  <c r="H68" i="4" s="1"/>
  <c r="E69" i="4"/>
  <c r="E70" i="4"/>
  <c r="H70" i="4" s="1"/>
  <c r="E71" i="4"/>
  <c r="D72" i="4"/>
  <c r="H55" i="4"/>
  <c r="H61" i="4"/>
  <c r="H63" i="4"/>
  <c r="H69" i="4"/>
  <c r="H71" i="4"/>
  <c r="G72" i="4"/>
  <c r="F72" i="4"/>
  <c r="C72" i="4"/>
  <c r="H33" i="4"/>
  <c r="H28" i="4"/>
  <c r="H29" i="4"/>
  <c r="H30" i="4"/>
  <c r="H31" i="4"/>
  <c r="H32" i="4"/>
  <c r="H14" i="4"/>
  <c r="H15" i="4"/>
  <c r="H16" i="4"/>
  <c r="H19" i="4"/>
  <c r="H20" i="4"/>
  <c r="E12" i="4"/>
  <c r="H12" i="4" s="1"/>
  <c r="E72" i="4" l="1"/>
  <c r="H72" i="4" s="1"/>
</calcChain>
</file>

<file path=xl/sharedStrings.xml><?xml version="1.0" encoding="utf-8"?>
<sst xmlns="http://schemas.openxmlformats.org/spreadsheetml/2006/main" count="76" uniqueCount="76">
  <si>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</si>
  <si>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</si>
  <si>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</si>
  <si>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</si>
  <si>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</si>
  <si>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</si>
  <si>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</si>
  <si>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</si>
  <si>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</si>
  <si>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</si>
  <si>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</si>
  <si>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</si>
  <si>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</si>
  <si>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</si>
  <si>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</si>
  <si>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0101  PRESIDENCIA</t>
  </si>
  <si>
    <t>0104  DIRECCION DE TRANSPARENCIA Y BUENAS PRACTICAS</t>
  </si>
  <si>
    <t>0201  COORDINACION DE ANALISIS ESTRATEGICO Y COMUNICACION</t>
  </si>
  <si>
    <t>0202  JEFATURA DE GABINETE</t>
  </si>
  <si>
    <t>0203  RELACIONES PUBLICAS, PROTOCOLO Y EVENTOS</t>
  </si>
  <si>
    <t>0204  DIRECCION DE PROYECTOS ESTRATEGICOS</t>
  </si>
  <si>
    <t>0303  COMISARIA GENERAL DE SEGURIDAD PUBLICA</t>
  </si>
  <si>
    <t>0401  DIRECCION JURIDICO CONTENCIOSO</t>
  </si>
  <si>
    <t>0402  DIRECCION JURIDICO CONSULTIVO</t>
  </si>
  <si>
    <t>0404  SINDICATURA DEL AYUNTAMIENTO</t>
  </si>
  <si>
    <t>0407  DIRECCION DE JUZGADOS MUNICIPALES</t>
  </si>
  <si>
    <t>0502  COORDINACION MUNICIPAL DE PROTECCION CIVIL Y BOMBEROS</t>
  </si>
  <si>
    <t>0505  SECRETARIA DEL AYUNTAMIENTO</t>
  </si>
  <si>
    <t>0509  DIRECCION DE INSPECCION Y VIGILANCIA</t>
  </si>
  <si>
    <t>0601  DIRECCION DE INGRESOS</t>
  </si>
  <si>
    <t>0602  DIRECCION DE PRESUPUESTO Y EGRESOS</t>
  </si>
  <si>
    <t>0603  DIRECCION DE CONTABILIDAD</t>
  </si>
  <si>
    <t>0604  DIRECCION DE GLOSA</t>
  </si>
  <si>
    <t>0605  DIRECCION DE CATASTRO</t>
  </si>
  <si>
    <t>0606  TESORERIA MUNICIPAL</t>
  </si>
  <si>
    <t>0707  CONTRALORIA CIUDADANA</t>
  </si>
  <si>
    <t>0801  DIRECCION DE GESTION INTEGRAL DEL AGUA Y DRENAJE</t>
  </si>
  <si>
    <t>0802  DIRECCION DE MERCADOS</t>
  </si>
  <si>
    <t>0803  DIRECCION DE MEJORAMIENTO URBANO</t>
  </si>
  <si>
    <t>0804  DIRECCION DE PARQUES Y JARDINES</t>
  </si>
  <si>
    <t>0805  DIRECCION DE PAVIMENTOS</t>
  </si>
  <si>
    <t>0807  DIRECCION DE RASTRO MUNICIPAL</t>
  </si>
  <si>
    <t>0808  COORDINACION GENERAL DE SERVICIOS MUNICIPALES</t>
  </si>
  <si>
    <t>0809  DIRECCION DE CEMENTERIOS</t>
  </si>
  <si>
    <t>0810  DIRECCION DE TIANGUIS Y COMERCIO EN ESPACIOS ABIERTOS</t>
  </si>
  <si>
    <t>0811  DIRECCION DE ALUMBRADO PUBLICO</t>
  </si>
  <si>
    <t>0812  DIRECCION DE ASEO PUBLICO</t>
  </si>
  <si>
    <t>0814  DIRECCION DE SOCIALIZACION Y PROYECTOS</t>
  </si>
  <si>
    <t>0901  DIRECCION DE ADMINISTRACION</t>
  </si>
  <si>
    <t>0902  DIRECCION DE INNOVACION GUBERNAMENTAL</t>
  </si>
  <si>
    <t>0904  DIRECCION DE RECURSOS HUMANOS</t>
  </si>
  <si>
    <t>0905  DIRECCION DE ADQUISICIONES</t>
  </si>
  <si>
    <t>0909  COORDINACION GENERAL DE ADMINISTRACION E INNOVACION GUBERNAMENTAL</t>
  </si>
  <si>
    <t>1002  INSTITUTO DE CAPACITACION Y OFERTA EDUCATIVA</t>
  </si>
  <si>
    <t>1003  DIRECCION DE PROGRAMAS SOCIALES MUNICIPALES</t>
  </si>
  <si>
    <t>1004  DIRECCION DE GESTION DE PROGRAMAS SOCIALES ESTATALES Y FEDERALES</t>
  </si>
  <si>
    <t>1005  DIRECCION DE PROMOCION ECONOMICA</t>
  </si>
  <si>
    <t>1006  DIRECCION DE PADRON Y LICENCIAS</t>
  </si>
  <si>
    <t>1007  DIRECCION DE TURISMO Y CENTRO HISTORICO</t>
  </si>
  <si>
    <t>1008  DIRECCION DE DESARROLLO AGROPECUARIO</t>
  </si>
  <si>
    <t>1010  COORDINACION GENERAL DE DESARROLLO ECONOMICO Y COMBATE A LA DESIGUALDAD</t>
  </si>
  <si>
    <t>1102  DIRECCION DE ORDENAMIENTO DEL TERRITORIO</t>
  </si>
  <si>
    <t>1103  DIRECCION DE MOVILIDAD Y TRANSPORTE</t>
  </si>
  <si>
    <t>1104  DIRECCION DE MEDIO AMBIENTE</t>
  </si>
  <si>
    <t>1111  COORDINACION GENERAL DE GESTION INTEGRAL DE LA CIUDAD</t>
  </si>
  <si>
    <t>1112  DIRECCION DE COPLADEMUN</t>
  </si>
  <si>
    <t>1113  DIRECCION DE PROTECCION ANIMAL</t>
  </si>
  <si>
    <t>1212  DIRECCION DE OBRAS PUBLICAS E INFRAESTRUCTURA</t>
  </si>
  <si>
    <t>1301  DIRECCION DE PARTICIPACION CIUDADANA</t>
  </si>
  <si>
    <t>1302  DIRECCION DE EDUCACION</t>
  </si>
  <si>
    <t>1303  DIRECCION DE CULTURA</t>
  </si>
  <si>
    <t>1313  COORDINACION GENERAL DE CONSTRUCCION DE COMUNIDAD</t>
  </si>
  <si>
    <t>1314  DIRECCION DE DESARROLLO COMUNITARIO</t>
  </si>
  <si>
    <t>1315  MUSEO MAZ</t>
  </si>
  <si>
    <t>1316  INSTITUTO MUNICIPAL DE ATENCION A LA JUVENTUD DE ZAPOPAN</t>
  </si>
  <si>
    <t xml:space="preserve">Del 01 de Enero al 30 de Septiembre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</si>
</sst>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.0500000000000007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4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2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>
      <alignment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vertical="center" wrapText="1"/>
    </xf>
    <xf numFmtId="37" fontId="11" fillId="4" borderId="7" xfId="1" applyNumberFormat="1" applyFont="1" applyFill="1" applyBorder="1" applyAlignment="1" applyProtection="1">
      <alignment horizontal="center"/>
    </xf>
    <xf numFmtId="37" fontId="11" fillId="4" borderId="8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164" fontId="9" fillId="0" borderId="6" xfId="1" applyNumberFormat="1" applyFont="1" applyFill="1" applyBorder="1" applyAlignment="1" applyProtection="1">
      <alignment horizontal="right"/>
    </xf>
    <xf numFmtId="6" fontId="7" fillId="2" borderId="0" xfId="0" applyNumberFormat="1" applyFont="1" applyFill="1" applyAlignment="1">
      <alignment horizontal="left"/>
    </xf>
    <xf numFmtId="164" fontId="8" fillId="0" borderId="1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164" fontId="5" fillId="2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7" fontId="6" fillId="0" borderId="9" xfId="1" applyNumberFormat="1" applyFont="1" applyFill="1" applyBorder="1" applyAlignment="1" applyProtection="1">
      <alignment horizontal="center"/>
    </xf>
    <xf numFmtId="164" fontId="9" fillId="0" borderId="9" xfId="1" applyNumberFormat="1" applyFont="1" applyFill="1" applyBorder="1" applyAlignment="1" applyProtection="1">
      <alignment horizontal="right"/>
    </xf>
    <xf numFmtId="164" fontId="8" fillId="2" borderId="9" xfId="1" applyNumberFormat="1" applyFont="1" applyFill="1" applyBorder="1" applyAlignment="1">
      <alignment horizontal="right" vertical="center" wrapText="1"/>
    </xf>
    <xf numFmtId="37" fontId="6" fillId="0" borderId="10" xfId="1" applyNumberFormat="1" applyFont="1" applyFill="1" applyBorder="1" applyAlignment="1" applyProtection="1">
      <alignment horizontal="center" vertical="center"/>
    </xf>
    <xf numFmtId="0" fontId="12" fillId="0" borderId="11" xfId="0" applyFont="1" applyBorder="1" applyAlignment="1">
      <alignment vertical="center" wrapText="1"/>
    </xf>
    <xf numFmtId="164" fontId="9" fillId="0" borderId="1" xfId="1" applyNumberFormat="1" applyFont="1" applyFill="1" applyBorder="1" applyAlignment="1" applyProtection="1">
      <alignment horizontal="right" vertical="center"/>
    </xf>
    <xf numFmtId="164" fontId="9" fillId="0" borderId="6" xfId="1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>
      <alignment horizontal="left"/>
    </xf>
    <xf numFmtId="0" fontId="0" fillId="0" borderId="12" xfId="0" applyBorder="1"/>
    <xf numFmtId="6" fontId="10" fillId="0" borderId="13" xfId="0" applyNumberFormat="1" applyFont="1" applyBorder="1"/>
    <xf numFmtId="6" fontId="10" fillId="0" borderId="14" xfId="0" applyNumberFormat="1" applyFont="1" applyBorder="1"/>
    <xf numFmtId="6" fontId="10" fillId="0" borderId="15" xfId="0" applyNumberFormat="1" applyFont="1" applyBorder="1"/>
    <xf numFmtId="6" fontId="10" fillId="0" borderId="16" xfId="0" applyNumberFormat="1" applyFont="1" applyBorder="1"/>
    <xf numFmtId="37" fontId="11" fillId="3" borderId="2" xfId="1" applyNumberFormat="1" applyFont="1" applyFill="1" applyBorder="1" applyAlignment="1" applyProtection="1">
      <alignment horizontal="center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7" fontId="11" fillId="4" borderId="2" xfId="1" applyNumberFormat="1" applyFont="1" applyFill="1" applyBorder="1" applyAlignment="1" applyProtection="1">
      <alignment horizontal="center"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2" xfId="1" applyNumberFormat="1" applyFont="1" applyFill="1" applyBorder="1" applyAlignment="1" applyProtection="1">
      <alignment horizontal="center"/>
    </xf>
    <xf numFmtId="37" fontId="11" fillId="4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6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zoomScaleNormal="100" workbookViewId="0">
      <selection activeCell="E78" sqref="E78"/>
    </sheetView>
  </sheetViews>
  <sheetFormatPr baseColWidth="10" defaultColWidth="11.42578125" defaultRowHeight="15" x14ac:dyDescent="0.25"/>
  <cols>
    <col min="1" max="1" width="2.7109375" customWidth="1"/>
    <col min="2" max="2" width="51.42578125" customWidth="1"/>
    <col min="3" max="3" width="17.140625" customWidth="1"/>
    <col min="4" max="4" width="21" customWidth="1"/>
    <col min="5" max="5" width="19" customWidth="1"/>
    <col min="6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 x14ac:dyDescent="0.3"/>
    <row r="2" spans="2:8" x14ac:dyDescent="0.25">
      <c r="B2" s="39" t="s">
        <v>0</v>
      </c>
      <c r="C2" s="40"/>
      <c r="D2" s="40"/>
      <c r="E2" s="40"/>
      <c r="F2" s="40"/>
      <c r="G2" s="40"/>
      <c r="H2" s="41"/>
    </row>
    <row r="3" spans="2:8" x14ac:dyDescent="0.25">
      <c r="B3" s="51" t="s">
        <v>1</v>
      </c>
      <c r="C3" s="52"/>
      <c r="D3" s="52"/>
      <c r="E3" s="52"/>
      <c r="F3" s="52"/>
      <c r="G3" s="52"/>
      <c r="H3" s="53"/>
    </row>
    <row r="4" spans="2:8" x14ac:dyDescent="0.25">
      <c r="B4" s="42" t="s">
        <v>2</v>
      </c>
      <c r="C4" s="43"/>
      <c r="D4" s="43"/>
      <c r="E4" s="43"/>
      <c r="F4" s="43"/>
      <c r="G4" s="43"/>
      <c r="H4" s="44"/>
    </row>
    <row r="5" spans="2:8" x14ac:dyDescent="0.25">
      <c r="B5" s="42" t="s">
        <v>75</v>
      </c>
      <c r="C5" s="43"/>
      <c r="D5" s="43"/>
      <c r="E5" s="43"/>
      <c r="F5" s="43"/>
      <c r="G5" s="43"/>
      <c r="H5" s="44"/>
    </row>
    <row r="6" spans="2:8" x14ac:dyDescent="0.25">
      <c r="B6" s="42" t="s">
        <v>3</v>
      </c>
      <c r="C6" s="43"/>
      <c r="D6" s="43"/>
      <c r="E6" s="43"/>
      <c r="F6" s="43"/>
      <c r="G6" s="43"/>
      <c r="H6" s="44"/>
    </row>
    <row r="7" spans="2:8" ht="8.25" customHeight="1" thickBot="1" x14ac:dyDescent="0.3">
      <c r="B7" s="1"/>
      <c r="C7" s="1"/>
      <c r="D7" s="1"/>
      <c r="E7" s="1"/>
      <c r="F7" s="1"/>
      <c r="G7" s="1"/>
      <c r="H7" s="1"/>
    </row>
    <row r="8" spans="2:8" ht="9.75" customHeight="1" x14ac:dyDescent="0.25">
      <c r="B8" s="47" t="s">
        <v>4</v>
      </c>
      <c r="C8" s="9"/>
      <c r="D8" s="10"/>
      <c r="E8" s="49" t="s">
        <v>5</v>
      </c>
      <c r="F8" s="50"/>
      <c r="G8" s="9"/>
      <c r="H8" s="11"/>
    </row>
    <row r="9" spans="2:8" ht="25.5" customHeight="1" x14ac:dyDescent="0.25">
      <c r="B9" s="48"/>
      <c r="C9" s="12" t="s">
        <v>6</v>
      </c>
      <c r="D9" s="13" t="s">
        <v>7</v>
      </c>
      <c r="E9" s="12" t="s">
        <v>8</v>
      </c>
      <c r="F9" s="14" t="s">
        <v>9</v>
      </c>
      <c r="G9" s="12" t="s">
        <v>10</v>
      </c>
      <c r="H9" s="15" t="s">
        <v>11</v>
      </c>
    </row>
    <row r="10" spans="2:8" ht="15" customHeight="1" thickBot="1" x14ac:dyDescent="0.3">
      <c r="B10" s="48"/>
      <c r="C10" s="16">
        <v>1</v>
      </c>
      <c r="D10" s="17">
        <v>2</v>
      </c>
      <c r="E10" s="16" t="s">
        <v>12</v>
      </c>
      <c r="F10" s="17">
        <v>4</v>
      </c>
      <c r="G10" s="16">
        <v>5</v>
      </c>
      <c r="H10" s="17" t="s">
        <v>13</v>
      </c>
    </row>
    <row r="11" spans="2:8" x14ac:dyDescent="0.25">
      <c r="B11" s="29"/>
      <c r="C11" s="26"/>
      <c r="D11" s="3"/>
      <c r="E11" s="8"/>
      <c r="F11" s="8"/>
      <c r="G11" s="8"/>
      <c r="H11" s="18"/>
    </row>
    <row r="12" spans="2:8" x14ac:dyDescent="0.25">
      <c r="B12" s="30" t="s">
        <v>15</v>
      </c>
      <c r="C12" s="27">
        <v>480000</v>
      </c>
      <c r="D12" s="5">
        <v>-271427.71999999997</v>
      </c>
      <c r="E12" s="4">
        <f>SUM(C12+D12)</f>
        <v>208572.28000000003</v>
      </c>
      <c r="F12" s="4">
        <v>120067.96</v>
      </c>
      <c r="G12" s="4">
        <v>120067.96</v>
      </c>
      <c r="H12" s="19">
        <f>SUM(E12-F12)</f>
        <v>88504.320000000022</v>
      </c>
    </row>
    <row r="13" spans="2:8" x14ac:dyDescent="0.25">
      <c r="B13" s="30" t="s">
        <v>16</v>
      </c>
      <c r="C13" s="27">
        <v>50000</v>
      </c>
      <c r="D13" s="5">
        <v>-30000</v>
      </c>
      <c r="E13" s="4">
        <f t="shared" ref="E13:E67" si="0">SUM(C13+D13)</f>
        <v>20000</v>
      </c>
      <c r="F13" s="4">
        <v>0</v>
      </c>
      <c r="G13" s="4">
        <v>0</v>
      </c>
      <c r="H13" s="19">
        <f t="shared" ref="H13:H31" si="1">SUM(E13-F13)</f>
        <v>20000</v>
      </c>
    </row>
    <row r="14" spans="2:8" x14ac:dyDescent="0.25">
      <c r="B14" s="30" t="s">
        <v>17</v>
      </c>
      <c r="C14" s="27">
        <v>55013400</v>
      </c>
      <c r="D14" s="5">
        <v>17911651.109999999</v>
      </c>
      <c r="E14" s="4">
        <f t="shared" si="0"/>
        <v>72925051.109999999</v>
      </c>
      <c r="F14" s="4">
        <v>44953824</v>
      </c>
      <c r="G14" s="4">
        <v>44953824</v>
      </c>
      <c r="H14" s="19">
        <f t="shared" si="1"/>
        <v>27971227.109999999</v>
      </c>
    </row>
    <row r="15" spans="2:8" x14ac:dyDescent="0.25">
      <c r="B15" s="30" t="s">
        <v>18</v>
      </c>
      <c r="C15" s="27">
        <v>8633000.4000000004</v>
      </c>
      <c r="D15" s="5">
        <v>5134843</v>
      </c>
      <c r="E15" s="4">
        <f t="shared" si="0"/>
        <v>13767843.4</v>
      </c>
      <c r="F15" s="4">
        <v>7921907.0499999998</v>
      </c>
      <c r="G15" s="4">
        <v>7921907.0499999998</v>
      </c>
      <c r="H15" s="19">
        <f t="shared" si="1"/>
        <v>5845936.3500000006</v>
      </c>
    </row>
    <row r="16" spans="2:8" x14ac:dyDescent="0.25">
      <c r="B16" s="30" t="s">
        <v>19</v>
      </c>
      <c r="C16" s="27">
        <v>9951628.6300000008</v>
      </c>
      <c r="D16" s="5">
        <v>1464043.97</v>
      </c>
      <c r="E16" s="4">
        <f t="shared" si="0"/>
        <v>11415672.600000001</v>
      </c>
      <c r="F16" s="4">
        <v>5937096.8700000001</v>
      </c>
      <c r="G16" s="4">
        <v>5937096.8700000001</v>
      </c>
      <c r="H16" s="19">
        <f t="shared" si="1"/>
        <v>5478575.7300000014</v>
      </c>
    </row>
    <row r="17" spans="2:8" x14ac:dyDescent="0.25">
      <c r="B17" s="30" t="s">
        <v>20</v>
      </c>
      <c r="C17" s="27">
        <v>5413996</v>
      </c>
      <c r="D17" s="5">
        <v>-4713996</v>
      </c>
      <c r="E17" s="4">
        <f t="shared" si="0"/>
        <v>700000</v>
      </c>
      <c r="F17" s="4">
        <v>0</v>
      </c>
      <c r="G17" s="4">
        <v>0</v>
      </c>
      <c r="H17" s="19">
        <f t="shared" si="1"/>
        <v>700000</v>
      </c>
    </row>
    <row r="18" spans="2:8" x14ac:dyDescent="0.25">
      <c r="B18" s="30" t="s">
        <v>21</v>
      </c>
      <c r="C18" s="27">
        <v>62291884.340000004</v>
      </c>
      <c r="D18" s="5">
        <v>22404196.43</v>
      </c>
      <c r="E18" s="4">
        <f t="shared" si="0"/>
        <v>84696080.770000011</v>
      </c>
      <c r="F18" s="4">
        <v>35042751.479999997</v>
      </c>
      <c r="G18" s="4">
        <v>35042751.479999997</v>
      </c>
      <c r="H18" s="19">
        <f t="shared" si="1"/>
        <v>49653329.290000014</v>
      </c>
    </row>
    <row r="19" spans="2:8" x14ac:dyDescent="0.25">
      <c r="B19" s="30" t="s">
        <v>22</v>
      </c>
      <c r="C19" s="27">
        <v>1333000</v>
      </c>
      <c r="D19" s="5">
        <v>619676.5</v>
      </c>
      <c r="E19" s="4">
        <f t="shared" si="0"/>
        <v>1952676.5</v>
      </c>
      <c r="F19" s="4">
        <v>108410.44</v>
      </c>
      <c r="G19" s="4">
        <v>108410.44</v>
      </c>
      <c r="H19" s="19">
        <f t="shared" si="1"/>
        <v>1844266.06</v>
      </c>
    </row>
    <row r="20" spans="2:8" x14ac:dyDescent="0.25">
      <c r="B20" s="30" t="s">
        <v>23</v>
      </c>
      <c r="C20" s="27">
        <v>100000</v>
      </c>
      <c r="D20" s="5">
        <v>188500</v>
      </c>
      <c r="E20" s="4">
        <f t="shared" si="0"/>
        <v>288500</v>
      </c>
      <c r="F20" s="4">
        <v>203807.84</v>
      </c>
      <c r="G20" s="4">
        <v>203807.84</v>
      </c>
      <c r="H20" s="19">
        <f t="shared" si="1"/>
        <v>84692.160000000003</v>
      </c>
    </row>
    <row r="21" spans="2:8" x14ac:dyDescent="0.25">
      <c r="B21" s="30" t="s">
        <v>24</v>
      </c>
      <c r="C21" s="27">
        <v>7187000</v>
      </c>
      <c r="D21" s="5">
        <v>13753942.27</v>
      </c>
      <c r="E21" s="4">
        <f t="shared" si="0"/>
        <v>20940942.27</v>
      </c>
      <c r="F21" s="4">
        <v>14729608.98</v>
      </c>
      <c r="G21" s="4">
        <v>13483377.17</v>
      </c>
      <c r="H21" s="19">
        <f t="shared" si="1"/>
        <v>6211333.2899999991</v>
      </c>
    </row>
    <row r="22" spans="2:8" x14ac:dyDescent="0.25">
      <c r="B22" s="30" t="s">
        <v>25</v>
      </c>
      <c r="C22" s="27">
        <v>707500</v>
      </c>
      <c r="D22" s="5">
        <v>-418841.96</v>
      </c>
      <c r="E22" s="4">
        <f t="shared" si="0"/>
        <v>288658.03999999998</v>
      </c>
      <c r="F22" s="4">
        <v>41814.32</v>
      </c>
      <c r="G22" s="4">
        <v>41814.32</v>
      </c>
      <c r="H22" s="19">
        <f t="shared" si="1"/>
        <v>246843.71999999997</v>
      </c>
    </row>
    <row r="23" spans="2:8" x14ac:dyDescent="0.25">
      <c r="B23" s="30" t="s">
        <v>26</v>
      </c>
      <c r="C23" s="27">
        <v>11021605.77</v>
      </c>
      <c r="D23" s="5">
        <v>11157281.65</v>
      </c>
      <c r="E23" s="4">
        <f t="shared" si="0"/>
        <v>22178887.420000002</v>
      </c>
      <c r="F23" s="4">
        <v>8770165.2300000004</v>
      </c>
      <c r="G23" s="4">
        <v>8770165.2300000004</v>
      </c>
      <c r="H23" s="19">
        <f t="shared" si="1"/>
        <v>13408722.190000001</v>
      </c>
    </row>
    <row r="24" spans="2:8" x14ac:dyDescent="0.25">
      <c r="B24" s="30" t="s">
        <v>27</v>
      </c>
      <c r="C24" s="27">
        <v>6056908</v>
      </c>
      <c r="D24" s="5">
        <v>-1712728</v>
      </c>
      <c r="E24" s="4">
        <f t="shared" si="0"/>
        <v>4344180</v>
      </c>
      <c r="F24" s="4">
        <v>2014638.99</v>
      </c>
      <c r="G24" s="4">
        <v>2014638.99</v>
      </c>
      <c r="H24" s="19">
        <f t="shared" si="1"/>
        <v>2329541.0099999998</v>
      </c>
    </row>
    <row r="25" spans="2:8" x14ac:dyDescent="0.25">
      <c r="B25" s="30" t="s">
        <v>28</v>
      </c>
      <c r="C25" s="27">
        <v>8148000</v>
      </c>
      <c r="D25" s="7">
        <v>-1073460</v>
      </c>
      <c r="E25" s="4">
        <f t="shared" si="0"/>
        <v>7074540</v>
      </c>
      <c r="F25" s="6">
        <v>2427324.5</v>
      </c>
      <c r="G25" s="6">
        <v>2427324.5</v>
      </c>
      <c r="H25" s="19">
        <f t="shared" si="1"/>
        <v>4647215.5</v>
      </c>
    </row>
    <row r="26" spans="2:8" x14ac:dyDescent="0.25">
      <c r="B26" s="30" t="s">
        <v>29</v>
      </c>
      <c r="C26" s="27">
        <v>150000</v>
      </c>
      <c r="D26" s="7">
        <v>104278248.62</v>
      </c>
      <c r="E26" s="4">
        <f t="shared" si="0"/>
        <v>104428248.62</v>
      </c>
      <c r="F26" s="6">
        <v>44446330.210000001</v>
      </c>
      <c r="G26" s="6">
        <v>44444544.25</v>
      </c>
      <c r="H26" s="19">
        <f t="shared" si="1"/>
        <v>59981918.410000004</v>
      </c>
    </row>
    <row r="27" spans="2:8" x14ac:dyDescent="0.25">
      <c r="B27" s="30" t="s">
        <v>30</v>
      </c>
      <c r="C27" s="28">
        <v>0</v>
      </c>
      <c r="D27" s="7">
        <v>2355254.7999999998</v>
      </c>
      <c r="E27" s="4">
        <f t="shared" si="0"/>
        <v>2355254.7999999998</v>
      </c>
      <c r="F27" s="6">
        <v>732248.78</v>
      </c>
      <c r="G27" s="6">
        <v>732248.78</v>
      </c>
      <c r="H27" s="19">
        <f t="shared" si="1"/>
        <v>1623006.0199999998</v>
      </c>
    </row>
    <row r="28" spans="2:8" x14ac:dyDescent="0.25">
      <c r="B28" s="30" t="s">
        <v>31</v>
      </c>
      <c r="C28" s="28">
        <v>0</v>
      </c>
      <c r="D28" s="7">
        <v>15005131.869999999</v>
      </c>
      <c r="E28" s="4">
        <f t="shared" si="0"/>
        <v>15005131.869999999</v>
      </c>
      <c r="F28" s="6">
        <v>11907309.869999999</v>
      </c>
      <c r="G28" s="6">
        <v>11906994.51</v>
      </c>
      <c r="H28" s="19">
        <f t="shared" si="1"/>
        <v>3097822</v>
      </c>
    </row>
    <row r="29" spans="2:8" x14ac:dyDescent="0.25">
      <c r="B29" s="30" t="s">
        <v>32</v>
      </c>
      <c r="C29" s="28">
        <v>0</v>
      </c>
      <c r="D29" s="7">
        <v>210600</v>
      </c>
      <c r="E29" s="4">
        <f t="shared" si="0"/>
        <v>210600</v>
      </c>
      <c r="F29" s="6">
        <v>47743.94</v>
      </c>
      <c r="G29" s="6">
        <v>47743.94</v>
      </c>
      <c r="H29" s="19">
        <f t="shared" si="1"/>
        <v>162856.06</v>
      </c>
    </row>
    <row r="30" spans="2:8" x14ac:dyDescent="0.25">
      <c r="B30" s="30" t="s">
        <v>33</v>
      </c>
      <c r="C30" s="28">
        <v>0</v>
      </c>
      <c r="D30" s="7">
        <v>769050</v>
      </c>
      <c r="E30" s="4">
        <f t="shared" si="0"/>
        <v>769050</v>
      </c>
      <c r="F30" s="6">
        <v>314611.3</v>
      </c>
      <c r="G30" s="6">
        <v>314611.3</v>
      </c>
      <c r="H30" s="19">
        <f t="shared" si="1"/>
        <v>454438.7</v>
      </c>
    </row>
    <row r="31" spans="2:8" x14ac:dyDescent="0.25">
      <c r="B31" s="30" t="s">
        <v>34</v>
      </c>
      <c r="C31" s="28">
        <v>1079529688.05</v>
      </c>
      <c r="D31" s="7">
        <v>105431026.99000004</v>
      </c>
      <c r="E31" s="4">
        <f t="shared" si="0"/>
        <v>1184960715.04</v>
      </c>
      <c r="F31" s="6">
        <v>773774450.47000003</v>
      </c>
      <c r="G31" s="6">
        <v>768974449.92999995</v>
      </c>
      <c r="H31" s="19">
        <f t="shared" si="1"/>
        <v>411186264.56999993</v>
      </c>
    </row>
    <row r="32" spans="2:8" x14ac:dyDescent="0.25">
      <c r="B32" s="30" t="s">
        <v>35</v>
      </c>
      <c r="C32" s="28">
        <v>332000</v>
      </c>
      <c r="D32" s="7">
        <v>-30000</v>
      </c>
      <c r="E32" s="4">
        <f t="shared" si="0"/>
        <v>302000</v>
      </c>
      <c r="F32" s="6">
        <v>2806.62</v>
      </c>
      <c r="G32" s="6">
        <v>2806.62</v>
      </c>
      <c r="H32" s="19">
        <f>SUM(E32-F32)</f>
        <v>299193.38</v>
      </c>
    </row>
    <row r="33" spans="2:8" x14ac:dyDescent="0.25">
      <c r="B33" s="30" t="s">
        <v>36</v>
      </c>
      <c r="C33" s="28">
        <v>29217000</v>
      </c>
      <c r="D33" s="7">
        <v>-13159774.380000001</v>
      </c>
      <c r="E33" s="4">
        <f t="shared" si="0"/>
        <v>16057225.619999999</v>
      </c>
      <c r="F33" s="6">
        <v>2730406.65</v>
      </c>
      <c r="G33" s="6">
        <v>2713679.45</v>
      </c>
      <c r="H33" s="19">
        <f t="shared" ref="H33:H72" si="2">SUM(E33-F33)</f>
        <v>13326818.969999999</v>
      </c>
    </row>
    <row r="34" spans="2:8" x14ac:dyDescent="0.25">
      <c r="B34" s="30" t="s">
        <v>37</v>
      </c>
      <c r="C34" s="28">
        <v>2986000</v>
      </c>
      <c r="D34" s="7">
        <v>-2900899.37</v>
      </c>
      <c r="E34" s="4">
        <f t="shared" si="0"/>
        <v>85100.629999999888</v>
      </c>
      <c r="F34" s="6">
        <v>60897.68</v>
      </c>
      <c r="G34" s="6">
        <v>60897.68</v>
      </c>
      <c r="H34" s="19">
        <f t="shared" si="2"/>
        <v>24202.949999999888</v>
      </c>
    </row>
    <row r="35" spans="2:8" x14ac:dyDescent="0.25">
      <c r="B35" s="30" t="s">
        <v>38</v>
      </c>
      <c r="C35" s="28">
        <v>54831400</v>
      </c>
      <c r="D35" s="7">
        <v>-34805933.990000002</v>
      </c>
      <c r="E35" s="4">
        <f t="shared" si="0"/>
        <v>20025466.009999998</v>
      </c>
      <c r="F35" s="6">
        <v>3098927.54</v>
      </c>
      <c r="G35" s="6">
        <v>2526912.52</v>
      </c>
      <c r="H35" s="19">
        <f t="shared" si="2"/>
        <v>16926538.469999999</v>
      </c>
    </row>
    <row r="36" spans="2:8" x14ac:dyDescent="0.25">
      <c r="B36" s="30" t="s">
        <v>39</v>
      </c>
      <c r="C36" s="28">
        <v>30881700</v>
      </c>
      <c r="D36" s="7">
        <v>-11001591.689999999</v>
      </c>
      <c r="E36" s="4">
        <f t="shared" si="0"/>
        <v>19880108.310000002</v>
      </c>
      <c r="F36" s="6">
        <v>6343718.6299999999</v>
      </c>
      <c r="G36" s="6">
        <v>6343718.6299999999</v>
      </c>
      <c r="H36" s="19">
        <f t="shared" si="2"/>
        <v>13536389.680000003</v>
      </c>
    </row>
    <row r="37" spans="2:8" x14ac:dyDescent="0.25">
      <c r="B37" s="30" t="s">
        <v>40</v>
      </c>
      <c r="C37" s="28">
        <v>100000000</v>
      </c>
      <c r="D37" s="7">
        <v>35637891.359999999</v>
      </c>
      <c r="E37" s="4">
        <f t="shared" si="0"/>
        <v>135637891.36000001</v>
      </c>
      <c r="F37" s="6">
        <v>41375088.75</v>
      </c>
      <c r="G37" s="6">
        <v>41375088.75</v>
      </c>
      <c r="H37" s="19">
        <f t="shared" si="2"/>
        <v>94262802.610000014</v>
      </c>
    </row>
    <row r="38" spans="2:8" x14ac:dyDescent="0.25">
      <c r="B38" s="30" t="s">
        <v>41</v>
      </c>
      <c r="C38" s="28">
        <v>20430000</v>
      </c>
      <c r="D38" s="23">
        <v>-7332743.9299999997</v>
      </c>
      <c r="E38" s="4">
        <f t="shared" si="0"/>
        <v>13097256.07</v>
      </c>
      <c r="F38" s="6">
        <v>6830597.8899999997</v>
      </c>
      <c r="G38" s="6">
        <v>6830597.8899999997</v>
      </c>
      <c r="H38" s="19">
        <f t="shared" si="2"/>
        <v>6266658.1800000006</v>
      </c>
    </row>
    <row r="39" spans="2:8" x14ac:dyDescent="0.25">
      <c r="B39" s="30" t="s">
        <v>42</v>
      </c>
      <c r="C39" s="28">
        <v>9200000</v>
      </c>
      <c r="D39" s="7">
        <v>84944707.75</v>
      </c>
      <c r="E39" s="4">
        <f t="shared" si="0"/>
        <v>94144707.75</v>
      </c>
      <c r="F39" s="6">
        <v>9352691.3300000001</v>
      </c>
      <c r="G39" s="6">
        <v>9352691.3300000001</v>
      </c>
      <c r="H39" s="19">
        <f t="shared" si="2"/>
        <v>84792016.420000002</v>
      </c>
    </row>
    <row r="40" spans="2:8" x14ac:dyDescent="0.25">
      <c r="B40" s="30" t="s">
        <v>43</v>
      </c>
      <c r="C40" s="28">
        <v>3265000</v>
      </c>
      <c r="D40" s="7">
        <v>-3037426.8</v>
      </c>
      <c r="E40" s="4">
        <f t="shared" si="0"/>
        <v>227573.20000000019</v>
      </c>
      <c r="F40" s="6">
        <v>109660.4</v>
      </c>
      <c r="G40" s="6">
        <v>109660.4</v>
      </c>
      <c r="H40" s="19">
        <f t="shared" si="2"/>
        <v>117912.80000000019</v>
      </c>
    </row>
    <row r="41" spans="2:8" x14ac:dyDescent="0.25">
      <c r="B41" s="30" t="s">
        <v>44</v>
      </c>
      <c r="C41" s="28">
        <v>663200</v>
      </c>
      <c r="D41" s="7">
        <v>-573416</v>
      </c>
      <c r="E41" s="4">
        <f t="shared" si="0"/>
        <v>89784</v>
      </c>
      <c r="F41" s="6">
        <v>9048</v>
      </c>
      <c r="G41" s="6">
        <v>0</v>
      </c>
      <c r="H41" s="19">
        <f t="shared" si="2"/>
        <v>80736</v>
      </c>
    </row>
    <row r="42" spans="2:8" x14ac:dyDescent="0.25">
      <c r="B42" s="30" t="s">
        <v>45</v>
      </c>
      <c r="C42" s="28">
        <v>376386532.01999998</v>
      </c>
      <c r="D42" s="7">
        <v>-106073488.62</v>
      </c>
      <c r="E42" s="4">
        <f t="shared" si="0"/>
        <v>270313043.39999998</v>
      </c>
      <c r="F42" s="6">
        <v>164860624.84</v>
      </c>
      <c r="G42" s="6">
        <v>164860624.84</v>
      </c>
      <c r="H42" s="19">
        <f t="shared" si="2"/>
        <v>105452418.55999997</v>
      </c>
    </row>
    <row r="43" spans="2:8" x14ac:dyDescent="0.25">
      <c r="B43" s="30" t="s">
        <v>46</v>
      </c>
      <c r="C43" s="28">
        <v>90147311.890000001</v>
      </c>
      <c r="D43" s="7">
        <v>-50180807.579999998</v>
      </c>
      <c r="E43" s="4">
        <f t="shared" si="0"/>
        <v>39966504.310000002</v>
      </c>
      <c r="F43" s="6">
        <v>5677368.1900000004</v>
      </c>
      <c r="G43" s="6">
        <v>5677368.1900000004</v>
      </c>
      <c r="H43" s="19">
        <f t="shared" si="2"/>
        <v>34289136.120000005</v>
      </c>
    </row>
    <row r="44" spans="2:8" x14ac:dyDescent="0.25">
      <c r="B44" s="30" t="s">
        <v>47</v>
      </c>
      <c r="C44" s="28">
        <v>8203393</v>
      </c>
      <c r="D44" s="7">
        <v>-6015809.8099999996</v>
      </c>
      <c r="E44" s="4">
        <f t="shared" si="0"/>
        <v>2187583.1900000004</v>
      </c>
      <c r="F44" s="6">
        <v>313109.94</v>
      </c>
      <c r="G44" s="6">
        <v>313109.94</v>
      </c>
      <c r="H44" s="19">
        <f t="shared" si="2"/>
        <v>1874473.2500000005</v>
      </c>
    </row>
    <row r="45" spans="2:8" x14ac:dyDescent="0.25">
      <c r="B45" s="30" t="s">
        <v>48</v>
      </c>
      <c r="C45" s="28">
        <v>495284886.33999997</v>
      </c>
      <c r="D45" s="7">
        <v>-32538800.59</v>
      </c>
      <c r="E45" s="4">
        <f t="shared" si="0"/>
        <v>462746085.75</v>
      </c>
      <c r="F45" s="6">
        <v>297743619.55000001</v>
      </c>
      <c r="G45" s="6">
        <v>295261324.72000003</v>
      </c>
      <c r="H45" s="19">
        <f t="shared" si="2"/>
        <v>165002466.19999999</v>
      </c>
    </row>
    <row r="46" spans="2:8" x14ac:dyDescent="0.25">
      <c r="B46" s="30" t="s">
        <v>49</v>
      </c>
      <c r="C46" s="28">
        <v>174152744.94</v>
      </c>
      <c r="D46" s="7">
        <v>-60787928.630000003</v>
      </c>
      <c r="E46" s="4">
        <f t="shared" si="0"/>
        <v>113364816.31</v>
      </c>
      <c r="F46" s="6">
        <v>37763560.060000002</v>
      </c>
      <c r="G46" s="6">
        <v>37673943.100000001</v>
      </c>
      <c r="H46" s="19">
        <f t="shared" si="2"/>
        <v>75601256.25</v>
      </c>
    </row>
    <row r="47" spans="2:8" x14ac:dyDescent="0.25">
      <c r="B47" s="30" t="s">
        <v>50</v>
      </c>
      <c r="C47" s="28">
        <v>3446629568.1999998</v>
      </c>
      <c r="D47" s="7">
        <v>-57259775.890000001</v>
      </c>
      <c r="E47" s="4">
        <f t="shared" si="0"/>
        <v>3389369792.3099999</v>
      </c>
      <c r="F47" s="6">
        <v>2279131779.3699999</v>
      </c>
      <c r="G47" s="6">
        <v>2264378076.4000001</v>
      </c>
      <c r="H47" s="19">
        <f t="shared" si="2"/>
        <v>1110238012.9400001</v>
      </c>
    </row>
    <row r="48" spans="2:8" x14ac:dyDescent="0.25">
      <c r="B48" s="30" t="s">
        <v>51</v>
      </c>
      <c r="C48" s="28">
        <v>1505000</v>
      </c>
      <c r="D48" s="7">
        <v>-1404970</v>
      </c>
      <c r="E48" s="4">
        <f t="shared" si="0"/>
        <v>100030</v>
      </c>
      <c r="F48" s="21">
        <v>29.75</v>
      </c>
      <c r="G48" s="21">
        <v>29.75</v>
      </c>
      <c r="H48" s="19">
        <f t="shared" si="2"/>
        <v>100000.25</v>
      </c>
    </row>
    <row r="49" spans="2:8" ht="25.5" x14ac:dyDescent="0.25">
      <c r="B49" s="30" t="s">
        <v>52</v>
      </c>
      <c r="C49" s="28">
        <v>872000</v>
      </c>
      <c r="D49" s="7">
        <v>-288280.37</v>
      </c>
      <c r="E49" s="31">
        <f t="shared" si="0"/>
        <v>583719.63</v>
      </c>
      <c r="F49" s="6">
        <v>19772.400000000001</v>
      </c>
      <c r="G49" s="6">
        <v>19772.400000000001</v>
      </c>
      <c r="H49" s="32">
        <f t="shared" si="2"/>
        <v>563947.23</v>
      </c>
    </row>
    <row r="50" spans="2:8" x14ac:dyDescent="0.25">
      <c r="B50" s="30" t="s">
        <v>53</v>
      </c>
      <c r="C50" s="28">
        <v>19280268.989999998</v>
      </c>
      <c r="D50" s="7">
        <v>-14403268.99</v>
      </c>
      <c r="E50" s="4">
        <f t="shared" si="0"/>
        <v>4876999.9999999981</v>
      </c>
      <c r="F50" s="6">
        <v>4877000</v>
      </c>
      <c r="G50" s="6">
        <v>4877000</v>
      </c>
      <c r="H50" s="19">
        <f t="shared" si="2"/>
        <v>-1.862645149230957E-9</v>
      </c>
    </row>
    <row r="51" spans="2:8" x14ac:dyDescent="0.25">
      <c r="B51" s="30" t="s">
        <v>54</v>
      </c>
      <c r="C51" s="28">
        <v>237168340.75999999</v>
      </c>
      <c r="D51" s="7">
        <v>-45962578.200000003</v>
      </c>
      <c r="E51" s="4">
        <f t="shared" si="0"/>
        <v>191205762.56</v>
      </c>
      <c r="F51" s="6">
        <v>114726413.69</v>
      </c>
      <c r="G51" s="6">
        <v>114726413.69</v>
      </c>
      <c r="H51" s="19">
        <f t="shared" si="2"/>
        <v>76479348.870000005</v>
      </c>
    </row>
    <row r="52" spans="2:8" ht="25.5" x14ac:dyDescent="0.25">
      <c r="B52" s="30" t="s">
        <v>55</v>
      </c>
      <c r="C52" s="28">
        <v>0</v>
      </c>
      <c r="D52" s="7">
        <v>0</v>
      </c>
      <c r="E52" s="4">
        <f t="shared" si="0"/>
        <v>0</v>
      </c>
      <c r="F52" s="6">
        <v>0</v>
      </c>
      <c r="G52" s="6">
        <v>0</v>
      </c>
      <c r="H52" s="19">
        <f t="shared" si="2"/>
        <v>0</v>
      </c>
    </row>
    <row r="53" spans="2:8" x14ac:dyDescent="0.25">
      <c r="B53" s="30" t="s">
        <v>56</v>
      </c>
      <c r="C53" s="28">
        <v>43371109.109999999</v>
      </c>
      <c r="D53" s="7">
        <v>-34843617.109999999</v>
      </c>
      <c r="E53" s="4">
        <f t="shared" si="0"/>
        <v>8527492</v>
      </c>
      <c r="F53" s="6">
        <v>8526912</v>
      </c>
      <c r="G53" s="6">
        <v>8526912</v>
      </c>
      <c r="H53" s="19">
        <f t="shared" si="2"/>
        <v>580</v>
      </c>
    </row>
    <row r="54" spans="2:8" x14ac:dyDescent="0.25">
      <c r="B54" s="30" t="s">
        <v>57</v>
      </c>
      <c r="C54" s="28">
        <v>0</v>
      </c>
      <c r="D54" s="7">
        <v>423312.82</v>
      </c>
      <c r="E54" s="4">
        <f t="shared" si="0"/>
        <v>423312.82</v>
      </c>
      <c r="F54" s="6">
        <v>349901.64</v>
      </c>
      <c r="G54" s="6">
        <v>349901.64</v>
      </c>
      <c r="H54" s="19">
        <f t="shared" si="2"/>
        <v>73411.179999999993</v>
      </c>
    </row>
    <row r="55" spans="2:8" x14ac:dyDescent="0.25">
      <c r="B55" s="30" t="s">
        <v>58</v>
      </c>
      <c r="C55" s="28">
        <v>4693000</v>
      </c>
      <c r="D55" s="7">
        <v>-206770.97</v>
      </c>
      <c r="E55" s="4">
        <f t="shared" si="0"/>
        <v>4486229.03</v>
      </c>
      <c r="F55" s="6">
        <v>1859567.64</v>
      </c>
      <c r="G55" s="6">
        <v>1859567.64</v>
      </c>
      <c r="H55" s="19">
        <f t="shared" si="2"/>
        <v>2626661.3900000006</v>
      </c>
    </row>
    <row r="56" spans="2:8" x14ac:dyDescent="0.25">
      <c r="B56" s="30" t="s">
        <v>59</v>
      </c>
      <c r="C56" s="28">
        <v>0</v>
      </c>
      <c r="D56" s="7">
        <v>3536944.28</v>
      </c>
      <c r="E56" s="4">
        <f t="shared" si="0"/>
        <v>3536944.28</v>
      </c>
      <c r="F56" s="6">
        <v>536944.28</v>
      </c>
      <c r="G56" s="6">
        <v>536944.28</v>
      </c>
      <c r="H56" s="19">
        <f>SUM(E56-F56)</f>
        <v>3000000</v>
      </c>
    </row>
    <row r="57" spans="2:8" ht="25.5" x14ac:dyDescent="0.25">
      <c r="B57" s="30" t="s">
        <v>60</v>
      </c>
      <c r="C57" s="28">
        <v>48370000</v>
      </c>
      <c r="D57" s="7">
        <v>17741696.239999998</v>
      </c>
      <c r="E57" s="4">
        <f t="shared" si="0"/>
        <v>66111696.239999995</v>
      </c>
      <c r="F57" s="6">
        <v>49313196.240000002</v>
      </c>
      <c r="G57" s="6">
        <v>43063196.240000002</v>
      </c>
      <c r="H57" s="32">
        <f t="shared" si="2"/>
        <v>16798499.999999993</v>
      </c>
    </row>
    <row r="58" spans="2:8" x14ac:dyDescent="0.25">
      <c r="B58" s="30" t="s">
        <v>61</v>
      </c>
      <c r="C58" s="28">
        <v>635450</v>
      </c>
      <c r="D58" s="7">
        <v>-170400.7</v>
      </c>
      <c r="E58" s="4">
        <f t="shared" si="0"/>
        <v>465049.3</v>
      </c>
      <c r="F58" s="6">
        <v>315012.34000000003</v>
      </c>
      <c r="G58" s="6">
        <v>315012.34000000003</v>
      </c>
      <c r="H58" s="19">
        <f t="shared" si="2"/>
        <v>150036.95999999996</v>
      </c>
    </row>
    <row r="59" spans="2:8" x14ac:dyDescent="0.25">
      <c r="B59" s="30" t="s">
        <v>62</v>
      </c>
      <c r="C59" s="28">
        <v>18711500</v>
      </c>
      <c r="D59" s="7">
        <v>-7881360.8499999996</v>
      </c>
      <c r="E59" s="4">
        <f t="shared" si="0"/>
        <v>10830139.15</v>
      </c>
      <c r="F59" s="6">
        <v>2699560.07</v>
      </c>
      <c r="G59" s="6">
        <v>2699560.07</v>
      </c>
      <c r="H59" s="19">
        <f t="shared" si="2"/>
        <v>8130579.0800000001</v>
      </c>
    </row>
    <row r="60" spans="2:8" x14ac:dyDescent="0.25">
      <c r="B60" s="30" t="s">
        <v>63</v>
      </c>
      <c r="C60" s="28">
        <v>10354000</v>
      </c>
      <c r="D60" s="7">
        <v>-151624.16</v>
      </c>
      <c r="E60" s="4">
        <f t="shared" si="0"/>
        <v>10202375.84</v>
      </c>
      <c r="F60" s="6">
        <v>9612637.1199999992</v>
      </c>
      <c r="G60" s="6">
        <v>9612637.1199999992</v>
      </c>
      <c r="H60" s="19">
        <f t="shared" si="2"/>
        <v>589738.72000000067</v>
      </c>
    </row>
    <row r="61" spans="2:8" x14ac:dyDescent="0.25">
      <c r="B61" s="30" t="s">
        <v>64</v>
      </c>
      <c r="C61" s="28">
        <v>2184800</v>
      </c>
      <c r="D61" s="7">
        <v>565131.97</v>
      </c>
      <c r="E61" s="4">
        <f t="shared" si="0"/>
        <v>2749931.9699999997</v>
      </c>
      <c r="F61" s="6">
        <v>937425.65</v>
      </c>
      <c r="G61" s="6">
        <v>937425.65</v>
      </c>
      <c r="H61" s="19">
        <f t="shared" si="2"/>
        <v>1812506.3199999998</v>
      </c>
    </row>
    <row r="62" spans="2:8" x14ac:dyDescent="0.25">
      <c r="B62" s="30" t="s">
        <v>65</v>
      </c>
      <c r="C62" s="28">
        <v>136500</v>
      </c>
      <c r="D62" s="7">
        <v>-23175</v>
      </c>
      <c r="E62" s="4">
        <f t="shared" si="0"/>
        <v>113325</v>
      </c>
      <c r="F62" s="6">
        <v>0</v>
      </c>
      <c r="G62" s="6">
        <v>0</v>
      </c>
      <c r="H62" s="19">
        <f t="shared" si="2"/>
        <v>113325</v>
      </c>
    </row>
    <row r="63" spans="2:8" x14ac:dyDescent="0.25">
      <c r="B63" s="30" t="s">
        <v>66</v>
      </c>
      <c r="C63" s="28">
        <v>9980000</v>
      </c>
      <c r="D63" s="7">
        <v>-3630344.62</v>
      </c>
      <c r="E63" s="4">
        <f t="shared" si="0"/>
        <v>6349655.3799999999</v>
      </c>
      <c r="F63" s="6">
        <v>1532086.27</v>
      </c>
      <c r="G63" s="6">
        <v>1416097.87</v>
      </c>
      <c r="H63" s="19">
        <f t="shared" si="2"/>
        <v>4817569.1099999994</v>
      </c>
    </row>
    <row r="64" spans="2:8" x14ac:dyDescent="0.25">
      <c r="B64" s="30" t="s">
        <v>67</v>
      </c>
      <c r="C64" s="28">
        <v>616642505.75</v>
      </c>
      <c r="D64" s="7">
        <v>165585853.86000001</v>
      </c>
      <c r="E64" s="4">
        <f t="shared" si="0"/>
        <v>782228359.61000001</v>
      </c>
      <c r="F64" s="6">
        <v>508284068.97000003</v>
      </c>
      <c r="G64" s="6">
        <v>507475137.75</v>
      </c>
      <c r="H64" s="19">
        <f t="shared" si="2"/>
        <v>273944290.63999999</v>
      </c>
    </row>
    <row r="65" spans="1:9" x14ac:dyDescent="0.25">
      <c r="B65" s="30" t="s">
        <v>68</v>
      </c>
      <c r="C65" s="28">
        <v>2477413.81</v>
      </c>
      <c r="D65" s="7">
        <v>-928513.01</v>
      </c>
      <c r="E65" s="4">
        <f t="shared" si="0"/>
        <v>1548900.8</v>
      </c>
      <c r="F65" s="6">
        <v>0</v>
      </c>
      <c r="G65" s="6">
        <v>0</v>
      </c>
      <c r="H65" s="19">
        <f t="shared" si="2"/>
        <v>1548900.8</v>
      </c>
    </row>
    <row r="66" spans="1:9" x14ac:dyDescent="0.25">
      <c r="B66" s="30" t="s">
        <v>69</v>
      </c>
      <c r="C66" s="28">
        <v>10505000</v>
      </c>
      <c r="D66" s="7">
        <v>385858.21000000008</v>
      </c>
      <c r="E66" s="4">
        <f t="shared" si="0"/>
        <v>10890858.210000001</v>
      </c>
      <c r="F66" s="6">
        <v>354165.25</v>
      </c>
      <c r="G66" s="6">
        <v>354165.25</v>
      </c>
      <c r="H66" s="19">
        <f t="shared" si="2"/>
        <v>10536692.960000001</v>
      </c>
    </row>
    <row r="67" spans="1:9" x14ac:dyDescent="0.25">
      <c r="B67" s="30" t="s">
        <v>70</v>
      </c>
      <c r="C67" s="28">
        <v>24524844</v>
      </c>
      <c r="D67" s="7">
        <v>-8175063.4000000004</v>
      </c>
      <c r="E67" s="4">
        <f t="shared" si="0"/>
        <v>16349780.6</v>
      </c>
      <c r="F67" s="6">
        <v>7638819.04</v>
      </c>
      <c r="G67" s="6">
        <v>7638819.04</v>
      </c>
      <c r="H67" s="19">
        <f t="shared" si="2"/>
        <v>8710961.5599999987</v>
      </c>
    </row>
    <row r="68" spans="1:9" x14ac:dyDescent="0.25">
      <c r="B68" s="30" t="s">
        <v>71</v>
      </c>
      <c r="C68" s="28">
        <v>11778000</v>
      </c>
      <c r="D68" s="7">
        <v>2964015.4499999997</v>
      </c>
      <c r="E68" s="4">
        <f t="shared" ref="E68:E71" si="3">SUM(C68+D68)</f>
        <v>14742015.449999999</v>
      </c>
      <c r="F68" s="6">
        <v>9164042.7699999996</v>
      </c>
      <c r="G68" s="6">
        <v>9164042.7699999996</v>
      </c>
      <c r="H68" s="19">
        <f t="shared" si="2"/>
        <v>5577972.6799999997</v>
      </c>
    </row>
    <row r="69" spans="1:9" x14ac:dyDescent="0.25">
      <c r="B69" s="30" t="s">
        <v>72</v>
      </c>
      <c r="C69" s="28">
        <v>14788701</v>
      </c>
      <c r="D69" s="7">
        <v>-7665353</v>
      </c>
      <c r="E69" s="4">
        <f t="shared" si="3"/>
        <v>7123348</v>
      </c>
      <c r="F69" s="6">
        <v>1637684.26</v>
      </c>
      <c r="G69" s="6">
        <v>1613658.34</v>
      </c>
      <c r="H69" s="19">
        <f t="shared" si="2"/>
        <v>5485663.7400000002</v>
      </c>
    </row>
    <row r="70" spans="1:9" x14ac:dyDescent="0.25">
      <c r="B70" s="30" t="s">
        <v>73</v>
      </c>
      <c r="C70" s="28">
        <v>5155000</v>
      </c>
      <c r="D70" s="7">
        <v>-1464000</v>
      </c>
      <c r="E70" s="4">
        <f t="shared" si="3"/>
        <v>3691000</v>
      </c>
      <c r="F70" s="6">
        <v>2065246.56</v>
      </c>
      <c r="G70" s="6">
        <v>2065246.56</v>
      </c>
      <c r="H70" s="19">
        <f t="shared" si="2"/>
        <v>1625753.44</v>
      </c>
    </row>
    <row r="71" spans="1:9" ht="15.75" thickBot="1" x14ac:dyDescent="0.3">
      <c r="B71" s="30" t="s">
        <v>74</v>
      </c>
      <c r="C71" s="28">
        <v>4196869</v>
      </c>
      <c r="D71" s="7">
        <v>-69590</v>
      </c>
      <c r="E71" s="4">
        <f t="shared" si="3"/>
        <v>4127279</v>
      </c>
      <c r="F71" s="6">
        <v>2119264.56</v>
      </c>
      <c r="G71" s="6">
        <v>2091000</v>
      </c>
      <c r="H71" s="19">
        <f t="shared" si="2"/>
        <v>2008014.44</v>
      </c>
    </row>
    <row r="72" spans="1:9" ht="15.75" thickBot="1" x14ac:dyDescent="0.3">
      <c r="B72" s="34"/>
      <c r="C72" s="35">
        <f>SUM(C12:C71)</f>
        <v>7186008650</v>
      </c>
      <c r="D72" s="36">
        <f>SUM(D12:D71)</f>
        <v>91281097.810000077</v>
      </c>
      <c r="E72" s="36">
        <f>SUM(C72+D72)</f>
        <v>7277289747.8100004</v>
      </c>
      <c r="F72" s="36">
        <f>SUM(F12:F71)</f>
        <v>4535467768.170002</v>
      </c>
      <c r="G72" s="37">
        <f>SUM(G12:G71)</f>
        <v>4504268819.420001</v>
      </c>
      <c r="H72" s="38">
        <f t="shared" si="2"/>
        <v>2741821979.6399984</v>
      </c>
    </row>
    <row r="73" spans="1:9" x14ac:dyDescent="0.25">
      <c r="B73" s="25"/>
      <c r="C73" s="25"/>
      <c r="D73" s="25"/>
      <c r="E73" s="25"/>
      <c r="F73" s="25"/>
      <c r="G73" s="7"/>
      <c r="H73" s="25"/>
    </row>
    <row r="74" spans="1:9" x14ac:dyDescent="0.25">
      <c r="B74" s="33" t="s">
        <v>14</v>
      </c>
      <c r="C74" s="33"/>
      <c r="D74" s="33"/>
      <c r="E74" s="33"/>
      <c r="F74" s="33"/>
      <c r="G74" s="33"/>
      <c r="H74" s="33"/>
      <c r="I74" s="22"/>
    </row>
    <row r="75" spans="1:9" x14ac:dyDescent="0.25">
      <c r="B75" s="2"/>
      <c r="C75" s="2"/>
      <c r="D75" s="2"/>
      <c r="E75" s="2"/>
      <c r="F75" s="2"/>
      <c r="G75" s="20"/>
      <c r="H75" s="2"/>
      <c r="I75" s="2"/>
    </row>
    <row r="76" spans="1:9" x14ac:dyDescent="0.25"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5"/>
      <c r="B77" s="25"/>
      <c r="C77" s="25"/>
      <c r="D77" s="25"/>
      <c r="E77" s="25"/>
      <c r="F77" s="25"/>
      <c r="G77" s="25"/>
    </row>
    <row r="78" spans="1:9" x14ac:dyDescent="0.25">
      <c r="A78" s="25"/>
      <c r="B78" s="24"/>
      <c r="C78" s="25"/>
      <c r="D78" s="25"/>
      <c r="E78" s="25"/>
      <c r="F78" s="45"/>
      <c r="G78" s="45"/>
    </row>
    <row r="79" spans="1:9" x14ac:dyDescent="0.25">
      <c r="A79" s="25"/>
      <c r="B79" s="24"/>
      <c r="C79" s="25"/>
      <c r="D79" s="25"/>
      <c r="E79" s="25"/>
      <c r="F79" s="46"/>
      <c r="G79" s="46"/>
    </row>
    <row r="80" spans="1:9" x14ac:dyDescent="0.25">
      <c r="A80" s="25"/>
      <c r="B80" s="25"/>
      <c r="C80" s="25"/>
      <c r="D80" s="25"/>
      <c r="E80" s="25"/>
      <c r="F80" s="25"/>
      <c r="G80" s="25"/>
    </row>
    <row r="81" spans="1:7" x14ac:dyDescent="0.25">
      <c r="A81" s="25"/>
      <c r="B81" s="25"/>
      <c r="C81" s="25"/>
      <c r="D81" s="25"/>
      <c r="E81" s="25"/>
      <c r="F81" s="25"/>
      <c r="G81" s="25"/>
    </row>
    <row r="82" spans="1:7" x14ac:dyDescent="0.25">
      <c r="A82" s="25"/>
      <c r="B82" s="25"/>
      <c r="C82" s="25"/>
      <c r="D82" s="25"/>
      <c r="E82" s="25"/>
      <c r="F82" s="25"/>
      <c r="G82" s="25"/>
    </row>
  </sheetData>
  <sheetProtection formatCells="0" insertRows="0"/>
  <mergeCells count="9">
    <mergeCell ref="B2:H2"/>
    <mergeCell ref="B6:H6"/>
    <mergeCell ref="F78:G78"/>
    <mergeCell ref="F79:G79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Sergio Javier Cisneros Bello</cp:lastModifiedBy>
  <cp:revision/>
  <cp:lastPrinted>2019-10-28T18:47:17Z</cp:lastPrinted>
  <dcterms:created xsi:type="dcterms:W3CDTF">2014-09-04T16:46:21Z</dcterms:created>
  <dcterms:modified xsi:type="dcterms:W3CDTF">2019-10-28T22:12:06Z</dcterms:modified>
</cp:coreProperties>
</file>