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555"/>
  </bookViews>
  <sheets>
    <sheet name="Estadísticas Octubre 2019" sheetId="1" r:id="rId1"/>
  </sheets>
  <externalReferences>
    <externalReference r:id="rId2"/>
  </externalReferences>
  <definedNames>
    <definedName name="_xlnm.Print_Area" localSheetId="0">'Estadísticas Octubre 2019'!$A$1:$Q$352</definedName>
  </definedNames>
  <calcPr calcId="145621"/>
</workbook>
</file>

<file path=xl/calcChain.xml><?xml version="1.0" encoding="utf-8"?>
<calcChain xmlns="http://schemas.openxmlformats.org/spreadsheetml/2006/main">
  <c r="J133" i="1" l="1"/>
  <c r="J138" i="1" l="1"/>
  <c r="J60" i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I103" i="1"/>
  <c r="J101" i="1" s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<sst xmlns="http://schemas.openxmlformats.org/spreadsheetml/2006/main" count="128" uniqueCount="98">
  <si>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</si>
  <si>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</si>
  <si>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</si>
  <si>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</si>
  <si>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</si>
  <si>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</si>
  <si>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</si>
  <si>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</si>
  <si>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</si>
  <si>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</si>
  <si>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</si>
  <si>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</si>
  <si>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</si>
  <si>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</si>
  <si>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</si>
  <si>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</si>
  <si>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</si>
  <si>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</si>
  <si>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</si>
  <si>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</si>
  <si>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</si>
  <si>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</si>
  <si>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</si>
  <si>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</si>
  <si>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</si>
  <si>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</si>
  <si>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</si>
  <si>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</si>
  <si>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</si>
  <si>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</si>
  <si>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</si>
  <si>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</si>
  <si>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</si>
  <si>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</si>
  <si>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</si>
  <si>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</si>
  <si>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</si>
  <si>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</si>
  <si>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</si>
  <si>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</si>
  <si>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</si>
  <si>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</si>
  <si>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</si>
  <si>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</si>
  <si>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</si>
  <si>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</si>
  <si>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</si>
  <si>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</si>
  <si>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</si>
  <si>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</si>
  <si>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</si>
  <si>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</si>
  <si>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</si>
  <si>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</si>
  <si>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</si>
  <si>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</si>
  <si>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</si>
  <si>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</si>
  <si>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</si>
  <si>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</si>
  <si>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</si>
  <si>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</si>
  <si>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</si>
  <si>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</si>
  <si>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</si>
  <si>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</si>
  <si>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</si>
  <si>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</si>
  <si>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</si>
  <si>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</si>
  <si>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</si>
  <si>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</si>
  <si>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</si>
  <si>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</si>
  <si>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</si>
  <si>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</si>
  <si>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</si>
  <si>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</si>
  <si>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</si>
  <si>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</si>
  <si>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</si>
  <si>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</si>
  <si>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</si>
  <si>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</si>
  <si>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</si>
  <si>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</si>
  <si>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</si>
  <si>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</si>
  <si>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</si>
  <si>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</si>
  <si>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</si>
  <si>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</si>
  <si>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</si>
  <si>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</si>
  <si>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</si>
  <si>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</si>
  <si>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</si>
  <si>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INFORMACIÓN ESTADÍSTICA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</si>
</sst>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83454592"/>
        <c:axId val="83464576"/>
        <c:axId val="0"/>
      </c:bar3DChart>
      <c:catAx>
        <c:axId val="8345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3464576"/>
        <c:crosses val="autoZero"/>
        <c:auto val="1"/>
        <c:lblAlgn val="ctr"/>
        <c:lblOffset val="100"/>
        <c:noMultiLvlLbl val="0"/>
      </c:catAx>
      <c:valAx>
        <c:axId val="83464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345459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2019'!$F$97:$F$101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2019'!$G$97:$G$101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2019'!$H$97:$H$101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2019'!$I$97:$I$101</c:f>
              <c:numCache>
                <c:formatCode>General</c:formatCode>
                <c:ptCount val="5"/>
                <c:pt idx="0">
                  <c:v>261</c:v>
                </c:pt>
                <c:pt idx="1">
                  <c:v>581</c:v>
                </c:pt>
                <c:pt idx="2">
                  <c:v>37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2019'!$J$97:$J$101</c:f>
              <c:numCache>
                <c:formatCode>0%</c:formatCode>
                <c:ptCount val="5"/>
                <c:pt idx="0">
                  <c:v>0.29524886877828055</c:v>
                </c:pt>
                <c:pt idx="1">
                  <c:v>0.65723981900452488</c:v>
                </c:pt>
                <c:pt idx="2">
                  <c:v>4.1855203619909499E-2</c:v>
                </c:pt>
                <c:pt idx="3">
                  <c:v>0</c:v>
                </c:pt>
                <c:pt idx="4">
                  <c:v>5.6561085972850677E-3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603840"/>
        <c:axId val="83605376"/>
        <c:axId val="0"/>
      </c:bar3DChart>
      <c:catAx>
        <c:axId val="8360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05376"/>
        <c:crosses val="autoZero"/>
        <c:auto val="1"/>
        <c:lblAlgn val="ctr"/>
        <c:lblOffset val="100"/>
        <c:noMultiLvlLbl val="0"/>
      </c:catAx>
      <c:valAx>
        <c:axId val="836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0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Octubre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2019'!$F$154:$F$157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Octubre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2019'!$H$154:$H$157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Octubre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2019'!$G$154:$G$157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2019'!$I$154:$I$157</c:f>
              <c:numCache>
                <c:formatCode>General</c:formatCode>
                <c:ptCount val="4"/>
                <c:pt idx="0">
                  <c:v>871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2019'!$J$154:$J$157</c:f>
              <c:numCache>
                <c:formatCode>0%</c:formatCode>
                <c:ptCount val="4"/>
                <c:pt idx="0">
                  <c:v>0.98529411764705888</c:v>
                </c:pt>
                <c:pt idx="1">
                  <c:v>6.7873303167420816E-3</c:v>
                </c:pt>
                <c:pt idx="2">
                  <c:v>0</c:v>
                </c:pt>
                <c:pt idx="3">
                  <c:v>7.9185520361990946E-3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655296"/>
        <c:axId val="83661184"/>
        <c:axId val="0"/>
      </c:bar3DChart>
      <c:catAx>
        <c:axId val="836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61184"/>
        <c:crosses val="autoZero"/>
        <c:auto val="1"/>
        <c:lblAlgn val="ctr"/>
        <c:lblOffset val="100"/>
        <c:noMultiLvlLbl val="0"/>
      </c:catAx>
      <c:valAx>
        <c:axId val="836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5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2019'!$F$213:$F$217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2019'!$G$213:$G$217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2019'!$H$213:$H$217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2019'!$I$213:$I$217</c:f>
              <c:numCache>
                <c:formatCode>General</c:formatCode>
                <c:ptCount val="5"/>
                <c:pt idx="0">
                  <c:v>654</c:v>
                </c:pt>
                <c:pt idx="1">
                  <c:v>172</c:v>
                </c:pt>
                <c:pt idx="2">
                  <c:v>27</c:v>
                </c:pt>
                <c:pt idx="3">
                  <c:v>31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2019'!$J$213:$J$217</c:f>
              <c:numCache>
                <c:formatCode>0%</c:formatCode>
                <c:ptCount val="5"/>
                <c:pt idx="0">
                  <c:v>0.73981900452488691</c:v>
                </c:pt>
                <c:pt idx="1">
                  <c:v>0.19457013574660634</c:v>
                </c:pt>
                <c:pt idx="2">
                  <c:v>3.0542986425339366E-2</c:v>
                </c:pt>
                <c:pt idx="3">
                  <c:v>3.5067873303167421E-2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8423040"/>
        <c:axId val="88424832"/>
        <c:axId val="0"/>
      </c:bar3DChart>
      <c:catAx>
        <c:axId val="884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424832"/>
        <c:crosses val="autoZero"/>
        <c:auto val="1"/>
        <c:lblAlgn val="ctr"/>
        <c:lblOffset val="100"/>
        <c:noMultiLvlLbl val="0"/>
      </c:catAx>
      <c:valAx>
        <c:axId val="88424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84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2019'!$C$21:$E$21</c:f>
              <c:numCache>
                <c:formatCode>General</c:formatCode>
                <c:ptCount val="3"/>
                <c:pt idx="0">
                  <c:v>656</c:v>
                </c:pt>
                <c:pt idx="1">
                  <c:v>164</c:v>
                </c:pt>
                <c:pt idx="2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2019'!$C$22:$E$22</c:f>
              <c:numCache>
                <c:formatCode>0%</c:formatCode>
                <c:ptCount val="3"/>
                <c:pt idx="0">
                  <c:v>0.74208144796380093</c:v>
                </c:pt>
                <c:pt idx="1">
                  <c:v>0.18552036199095023</c:v>
                </c:pt>
                <c:pt idx="2">
                  <c:v>7.2398190045248875E-2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9528192"/>
        <c:axId val="89529728"/>
        <c:axId val="0"/>
      </c:bar3DChart>
      <c:catAx>
        <c:axId val="8952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529728"/>
        <c:crosses val="autoZero"/>
        <c:auto val="1"/>
        <c:lblAlgn val="ctr"/>
        <c:lblOffset val="100"/>
        <c:noMultiLvlLbl val="0"/>
      </c:catAx>
      <c:valAx>
        <c:axId val="8952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5281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Octubre 2019'!$H$19:$O$19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2019'!$H$21:$K$21</c:f>
              <c:numCache>
                <c:formatCode>General</c:formatCode>
                <c:ptCount val="4"/>
                <c:pt idx="0">
                  <c:v>486</c:v>
                </c:pt>
                <c:pt idx="1">
                  <c:v>283</c:v>
                </c:pt>
                <c:pt idx="2">
                  <c:v>12</c:v>
                </c:pt>
                <c:pt idx="3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2019'!$H$22:$K$22</c:f>
              <c:numCache>
                <c:formatCode>0%</c:formatCode>
                <c:ptCount val="4"/>
                <c:pt idx="0">
                  <c:v>0.54977375565610864</c:v>
                </c:pt>
                <c:pt idx="1">
                  <c:v>0.32013574660633481</c:v>
                </c:pt>
                <c:pt idx="2">
                  <c:v>1.3574660633484163E-2</c:v>
                </c:pt>
                <c:pt idx="3">
                  <c:v>0.1165158371040724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9580672"/>
        <c:axId val="89582208"/>
        <c:axId val="0"/>
      </c:bar3DChart>
      <c:catAx>
        <c:axId val="895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582208"/>
        <c:crosses val="autoZero"/>
        <c:auto val="1"/>
        <c:lblAlgn val="ctr"/>
        <c:lblOffset val="100"/>
        <c:noMultiLvlLbl val="0"/>
      </c:catAx>
      <c:valAx>
        <c:axId val="895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58067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2019'!$F$183:$F$186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2019'!$G$183:$G$186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2019'!$H$183:$H$186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2019'!$I$183:$I$186</c:f>
              <c:numCache>
                <c:formatCode>General</c:formatCode>
                <c:ptCount val="4"/>
                <c:pt idx="0">
                  <c:v>325</c:v>
                </c:pt>
                <c:pt idx="1">
                  <c:v>541</c:v>
                </c:pt>
                <c:pt idx="2">
                  <c:v>0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2019'!$J$183:$J$186</c:f>
              <c:numCache>
                <c:formatCode>0%</c:formatCode>
                <c:ptCount val="4"/>
                <c:pt idx="0">
                  <c:v>0.36764705882352944</c:v>
                </c:pt>
                <c:pt idx="1">
                  <c:v>0.61199095022624439</c:v>
                </c:pt>
                <c:pt idx="2">
                  <c:v>0</c:v>
                </c:pt>
                <c:pt idx="3">
                  <c:v>2.0361990950226245E-2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9665920"/>
        <c:axId val="89667456"/>
        <c:axId val="0"/>
      </c:bar3DChart>
      <c:catAx>
        <c:axId val="896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667456"/>
        <c:crosses val="autoZero"/>
        <c:auto val="1"/>
        <c:lblAlgn val="ctr"/>
        <c:lblOffset val="100"/>
        <c:noMultiLvlLbl val="0"/>
      </c:catAx>
      <c:valAx>
        <c:axId val="89667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966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Octubre 2019'!$F$246:$F$307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Octubre 2019'!$G$246:$G$307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66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19</c:v>
                </c:pt>
                <c:pt idx="13">
                  <c:v>1</c:v>
                </c:pt>
                <c:pt idx="14">
                  <c:v>16</c:v>
                </c:pt>
                <c:pt idx="15">
                  <c:v>6</c:v>
                </c:pt>
                <c:pt idx="16">
                  <c:v>1</c:v>
                </c:pt>
                <c:pt idx="17">
                  <c:v>10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8</c:v>
                </c:pt>
                <c:pt idx="24">
                  <c:v>60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13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124</c:v>
                </c:pt>
                <c:pt idx="34">
                  <c:v>53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209</c:v>
                </c:pt>
                <c:pt idx="39">
                  <c:v>126</c:v>
                </c:pt>
                <c:pt idx="40">
                  <c:v>108</c:v>
                </c:pt>
                <c:pt idx="41">
                  <c:v>31</c:v>
                </c:pt>
                <c:pt idx="42">
                  <c:v>13</c:v>
                </c:pt>
                <c:pt idx="43">
                  <c:v>39</c:v>
                </c:pt>
                <c:pt idx="44">
                  <c:v>0</c:v>
                </c:pt>
                <c:pt idx="45">
                  <c:v>3</c:v>
                </c:pt>
                <c:pt idx="46">
                  <c:v>24</c:v>
                </c:pt>
                <c:pt idx="47">
                  <c:v>4</c:v>
                </c:pt>
                <c:pt idx="48">
                  <c:v>74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14</c:v>
                </c:pt>
                <c:pt idx="53">
                  <c:v>5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74</c:v>
                </c:pt>
                <c:pt idx="58">
                  <c:v>143</c:v>
                </c:pt>
                <c:pt idx="59">
                  <c:v>38</c:v>
                </c:pt>
                <c:pt idx="60">
                  <c:v>2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9693184"/>
        <c:axId val="89703168"/>
        <c:axId val="0"/>
      </c:bar3DChart>
      <c:catAx>
        <c:axId val="896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9703168"/>
        <c:crosses val="autoZero"/>
        <c:auto val="1"/>
        <c:lblAlgn val="ctr"/>
        <c:lblOffset val="100"/>
        <c:noMultiLvlLbl val="0"/>
      </c:catAx>
      <c:valAx>
        <c:axId val="8970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969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Octubre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2019'!$F$43:$F$59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Octubre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2019'!$G$43:$G$59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Octubre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2019'!$H$43:$H$59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Octubre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2019'!$I$43:$I$59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2019'!$J$43:$J$59</c:f>
              <c:numCache>
                <c:formatCode>General</c:formatCode>
                <c:ptCount val="17"/>
                <c:pt idx="0">
                  <c:v>17</c:v>
                </c:pt>
                <c:pt idx="1">
                  <c:v>0</c:v>
                </c:pt>
                <c:pt idx="2">
                  <c:v>10</c:v>
                </c:pt>
                <c:pt idx="3">
                  <c:v>96</c:v>
                </c:pt>
                <c:pt idx="4">
                  <c:v>0</c:v>
                </c:pt>
                <c:pt idx="5">
                  <c:v>435</c:v>
                </c:pt>
                <c:pt idx="6">
                  <c:v>184</c:v>
                </c:pt>
                <c:pt idx="7">
                  <c:v>0</c:v>
                </c:pt>
                <c:pt idx="8">
                  <c:v>40</c:v>
                </c:pt>
                <c:pt idx="9">
                  <c:v>2</c:v>
                </c:pt>
                <c:pt idx="10">
                  <c:v>88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Octubre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2019'!$K$43:$K$59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836544"/>
        <c:axId val="89838336"/>
        <c:axId val="0"/>
      </c:bar3DChart>
      <c:catAx>
        <c:axId val="8983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9838336"/>
        <c:crosses val="autoZero"/>
        <c:auto val="1"/>
        <c:lblAlgn val="ctr"/>
        <c:lblOffset val="100"/>
        <c:noMultiLvlLbl val="0"/>
      </c:catAx>
      <c:valAx>
        <c:axId val="8983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983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C1" zoomScale="76" zoomScaleNormal="76" workbookViewId="0">
      <selection activeCell="G361" sqref="G361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 x14ac:dyDescent="0.3">
      <c r="A14" s="4"/>
      <c r="B14" s="126" t="s">
        <v>97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656</v>
      </c>
      <c r="D21" s="14">
        <v>164</v>
      </c>
      <c r="E21" s="14">
        <v>64</v>
      </c>
      <c r="F21" s="8">
        <f>SUM(C21:E21)</f>
        <v>884</v>
      </c>
      <c r="G21" s="5"/>
      <c r="H21" s="8">
        <v>486</v>
      </c>
      <c r="I21" s="8">
        <v>283</v>
      </c>
      <c r="J21" s="8">
        <v>12</v>
      </c>
      <c r="K21" s="8">
        <v>103</v>
      </c>
      <c r="L21" s="8">
        <f>SUM(H21:K21)</f>
        <v>884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0.74208144796380093</v>
      </c>
      <c r="D22" s="17">
        <f>+D21/F21</f>
        <v>0.18552036199095023</v>
      </c>
      <c r="E22" s="18">
        <f>+E21/F21</f>
        <v>7.2398190045248875E-2</v>
      </c>
      <c r="F22" s="66">
        <f>SUM(C22:E22)</f>
        <v>1</v>
      </c>
      <c r="G22" s="5"/>
      <c r="H22" s="16">
        <f>+H21/L21</f>
        <v>0.54977375565610864</v>
      </c>
      <c r="I22" s="16">
        <f>+I21/L21</f>
        <v>0.32013574660633481</v>
      </c>
      <c r="J22" s="16">
        <f>J21/L21</f>
        <v>1.3574660633484163E-2</v>
      </c>
      <c r="K22" s="16">
        <f>+K21/L21</f>
        <v>0.1165158371040724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8" t="s">
        <v>11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9">
        <v>17</v>
      </c>
      <c r="K43" s="130"/>
      <c r="L43" s="131"/>
      <c r="M43" s="16">
        <f>+$J43/$J60</f>
        <v>1.9230769230769232E-2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10</v>
      </c>
      <c r="K45" s="130"/>
      <c r="L45" s="131"/>
      <c r="M45" s="16">
        <f>+$J45/$J60</f>
        <v>1.1312217194570135E-2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96</v>
      </c>
      <c r="K46" s="130"/>
      <c r="L46" s="131"/>
      <c r="M46" s="16">
        <f>+$J46/$J60</f>
        <v>0.10859728506787331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435</v>
      </c>
      <c r="K48" s="130"/>
      <c r="L48" s="131"/>
      <c r="M48" s="16">
        <f>+$J48/J60</f>
        <v>0.49208144796380088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184</v>
      </c>
      <c r="K49" s="130"/>
      <c r="L49" s="131"/>
      <c r="M49" s="16">
        <f>+$J49/J60</f>
        <v>0.20814479638009051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40</v>
      </c>
      <c r="K51" s="130"/>
      <c r="L51" s="131"/>
      <c r="M51" s="16">
        <f>+$J51/J60</f>
        <v>4.5248868778280542E-2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2</v>
      </c>
      <c r="K52" s="130"/>
      <c r="L52" s="131"/>
      <c r="M52" s="16">
        <f>+J52/J60</f>
        <v>2.2624434389140274E-3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88</v>
      </c>
      <c r="K53" s="130"/>
      <c r="L53" s="131"/>
      <c r="M53" s="16">
        <f>+$J53/J60</f>
        <v>9.9547511312217188E-2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4</v>
      </c>
      <c r="K54" s="130"/>
      <c r="L54" s="131"/>
      <c r="M54" s="16">
        <f>+$J54/J60</f>
        <v>4.5248868778280547E-3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2</v>
      </c>
      <c r="K55" s="130"/>
      <c r="L55" s="131"/>
      <c r="M55" s="16">
        <f>+$J55/J60</f>
        <v>2.2624434389140274E-3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1</v>
      </c>
      <c r="K56" s="130"/>
      <c r="L56" s="131"/>
      <c r="M56" s="16">
        <f>+$J56/J60</f>
        <v>1.1312217194570137E-3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5</v>
      </c>
      <c r="K57" s="130"/>
      <c r="L57" s="131"/>
      <c r="M57" s="16">
        <f>+$J57/J60</f>
        <v>5.6561085972850677E-3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89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884</v>
      </c>
      <c r="K60" s="104"/>
      <c r="L60" s="105"/>
      <c r="M60" s="77">
        <f>SUM(M43:M59)</f>
        <v>0.99999999999999989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261</v>
      </c>
      <c r="J97" s="29">
        <f>+I97/I103</f>
        <v>0.29524886877828055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581</v>
      </c>
      <c r="J98" s="29">
        <f>I98/I103</f>
        <v>0.65723981900452488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37</v>
      </c>
      <c r="J99" s="29">
        <f>+I99/I103</f>
        <v>4.1855203619909499E-2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5</v>
      </c>
      <c r="J101" s="36">
        <f>+I101/I103</f>
        <v>5.6561085972850677E-3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884</v>
      </c>
      <c r="J103" s="69">
        <f>SUM(J97:J102)</f>
        <v>0.99999999999999989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1666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1666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1159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1159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12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12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23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23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871</v>
      </c>
      <c r="J154" s="42">
        <f>I154/I159</f>
        <v>0.98529411764705888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6</v>
      </c>
      <c r="J155" s="44">
        <f>I155/I159</f>
        <v>6.7873303167420816E-3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81</v>
      </c>
      <c r="F157" s="101"/>
      <c r="G157" s="101"/>
      <c r="H157" s="102"/>
      <c r="I157" s="33">
        <v>7</v>
      </c>
      <c r="J157" s="46">
        <f>I157/I159</f>
        <v>7.9185520361990946E-3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884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325</v>
      </c>
      <c r="J183" s="29">
        <f>I183/I188</f>
        <v>0.36764705882352944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541</v>
      </c>
      <c r="J184" s="49">
        <f>I184/I188</f>
        <v>0.61199095022624439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18</v>
      </c>
      <c r="J186" s="50">
        <f>I186/I188</f>
        <v>2.0361990950226245E-2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884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654</v>
      </c>
      <c r="J213" s="85">
        <f>I213/I218</f>
        <v>0.73981900452488691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172</v>
      </c>
      <c r="J214" s="85">
        <f>I214/I218</f>
        <v>0.19457013574660634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27</v>
      </c>
      <c r="J215" s="85">
        <f>I215/I218</f>
        <v>3.0542986425339366E-2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31</v>
      </c>
      <c r="J216" s="86">
        <f>I216/I218</f>
        <v>3.5067873303167421E-2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90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884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92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 t="s">
        <v>92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>
        <v>4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14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 t="s">
        <v>92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82</v>
      </c>
      <c r="F252" s="111"/>
      <c r="G252" s="88" t="s">
        <v>92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84</v>
      </c>
      <c r="F253" s="111"/>
      <c r="G253" s="88">
        <v>12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66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8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9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>
        <v>10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19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16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6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10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7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93</v>
      </c>
      <c r="F265" s="111"/>
      <c r="G265" s="88">
        <v>8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>
        <v>3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83</v>
      </c>
      <c r="F267" s="111"/>
      <c r="G267" s="88" t="s">
        <v>92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10" t="s">
        <v>32</v>
      </c>
      <c r="F268" s="111"/>
      <c r="G268" s="88" t="s">
        <v>92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8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94</v>
      </c>
      <c r="F270" s="111"/>
      <c r="G270" s="88">
        <v>60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9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 t="s">
        <v>92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95</v>
      </c>
      <c r="F273" s="111"/>
      <c r="G273" s="88" t="s">
        <v>92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78</v>
      </c>
      <c r="F274" s="111"/>
      <c r="G274" s="88" t="s">
        <v>92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79</v>
      </c>
      <c r="F275" s="111"/>
      <c r="G275" s="88">
        <v>13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80</v>
      </c>
      <c r="F276" s="111"/>
      <c r="G276" s="88" t="s">
        <v>92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87</v>
      </c>
      <c r="F277" s="111"/>
      <c r="G277" s="88">
        <v>3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88</v>
      </c>
      <c r="F278" s="111"/>
      <c r="G278" s="88" t="s">
        <v>92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124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53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92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85</v>
      </c>
      <c r="F282" s="111"/>
      <c r="G282" s="88" t="s">
        <v>92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92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209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126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108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31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13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39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96</v>
      </c>
      <c r="F290" s="111"/>
      <c r="G290" s="88" t="s">
        <v>92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>
        <v>3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24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4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76</v>
      </c>
      <c r="F294" s="117"/>
      <c r="G294" s="88">
        <v>74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77</v>
      </c>
      <c r="F295" s="117"/>
      <c r="G295" s="88" t="s">
        <v>92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 t="s">
        <v>92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14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5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74</v>
      </c>
      <c r="F301" s="117"/>
      <c r="G301" s="88" t="s">
        <v>92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91</v>
      </c>
      <c r="F302" s="117"/>
      <c r="G302" s="88" t="s">
        <v>92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74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143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38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15.75" customHeight="1" thickBot="1" x14ac:dyDescent="0.3">
      <c r="A306" s="4"/>
      <c r="B306" s="5"/>
      <c r="C306" s="5"/>
      <c r="D306" s="8">
        <v>61</v>
      </c>
      <c r="E306" s="116" t="s">
        <v>75</v>
      </c>
      <c r="F306" s="117"/>
      <c r="G306" s="88">
        <v>2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15.75" customHeight="1" thickBot="1" x14ac:dyDescent="0.3">
      <c r="A307" s="4"/>
      <c r="B307" s="5"/>
      <c r="C307" s="5"/>
      <c r="D307" s="8">
        <v>62</v>
      </c>
      <c r="E307" s="120" t="s">
        <v>86</v>
      </c>
      <c r="F307" s="121"/>
      <c r="G307" s="88">
        <v>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1375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2" t="s">
        <v>25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Octubre 2019</vt:lpstr>
      <vt:lpstr>'Estadísticas Octubre 2019'!Área_de_impresión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2019-11-14T22:55:41Z</dcterms:modified>
</cp:coreProperties>
</file>