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" yWindow="0" windowWidth="10635" windowHeight="8085"/>
  </bookViews>
  <sheets>
    <sheet name="Hoja1" sheetId="1" r:id="rId1"/>
  </sheets>
  <definedNames>
    <definedName name="_xlnm.Print_Area" localSheetId="0">Hoja1!$A$1:$D$75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D67" i="1" l="1"/>
  <c r="F41" i="1" l="1"/>
  <c r="D28" i="1"/>
  <c r="C40" i="1" l="1"/>
  <c r="C69" i="1" l="1"/>
  <c r="B54" i="1" l="1"/>
  <c r="C71" i="1" l="1"/>
  <c r="B71" i="1"/>
  <c r="D69" i="1"/>
  <c r="B69" i="1"/>
  <c r="C67" i="1"/>
  <c r="B67" i="1"/>
  <c r="C66" i="1"/>
  <c r="D66" i="1"/>
  <c r="B66" i="1"/>
  <c r="C64" i="1"/>
  <c r="D64" i="1"/>
  <c r="B64" i="1"/>
  <c r="C56" i="1"/>
  <c r="D56" i="1"/>
  <c r="B56" i="1"/>
  <c r="C54" i="1"/>
  <c r="D54" i="1"/>
  <c r="C52" i="1"/>
  <c r="D52" i="1"/>
  <c r="B52" i="1"/>
  <c r="C51" i="1"/>
  <c r="D51" i="1"/>
  <c r="B51" i="1"/>
  <c r="C50" i="1"/>
  <c r="D50" i="1"/>
  <c r="B50" i="1"/>
  <c r="C49" i="1"/>
  <c r="D49" i="1"/>
  <c r="B49" i="1"/>
  <c r="D40" i="1"/>
  <c r="B40" i="1"/>
  <c r="C37" i="1"/>
  <c r="C44" i="1" s="1"/>
  <c r="D37" i="1"/>
  <c r="B37" i="1"/>
  <c r="C28" i="1"/>
  <c r="B28" i="1"/>
  <c r="C18" i="1"/>
  <c r="D18" i="1"/>
  <c r="B18" i="1"/>
  <c r="B58" i="1" l="1"/>
  <c r="B59" i="1" s="1"/>
  <c r="C9" i="1"/>
  <c r="C65" i="1"/>
  <c r="B44" i="1"/>
  <c r="D44" i="1"/>
  <c r="D58" i="1"/>
  <c r="D59" i="1" s="1"/>
  <c r="C58" i="1"/>
  <c r="C59" i="1" s="1"/>
  <c r="C14" i="1"/>
  <c r="D14" i="1"/>
  <c r="B14" i="1"/>
  <c r="C73" i="1" l="1"/>
  <c r="C74" i="1" s="1"/>
  <c r="C22" i="1"/>
  <c r="C23" i="1" s="1"/>
  <c r="C24" i="1" s="1"/>
  <c r="C32" i="1" s="1"/>
  <c r="D9" i="1"/>
  <c r="D65" i="1"/>
  <c r="D73" i="1" s="1"/>
  <c r="B9" i="1"/>
  <c r="B22" i="1" s="1"/>
  <c r="B23" i="1" s="1"/>
  <c r="B24" i="1" s="1"/>
  <c r="B32" i="1" s="1"/>
  <c r="B65" i="1"/>
  <c r="B73" i="1" s="1"/>
  <c r="B74" i="1" s="1"/>
  <c r="D23" i="1" l="1"/>
  <c r="D24" i="1" s="1"/>
  <c r="D32" i="1" s="1"/>
  <c r="D22" i="1"/>
  <c r="D74" i="1"/>
</calcChain>
</file>

<file path=xl/sharedStrings.xml><?xml version="1.0" encoding="utf-8"?>
<sst xmlns="http://schemas.openxmlformats.org/spreadsheetml/2006/main" count="70" uniqueCount="46">
  <si>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</si>
  <si>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</si>
  <si>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</si>
  <si>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</si>
  <si>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</si>
  <si>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</si>
  <si>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</si>
  <si>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</si>
  <si>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</si>
  <si>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</si>
  <si>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</si>
  <si>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</si>
  <si>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</si>
  <si>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</si>
  <si>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</si>
  <si>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</si>
  <si>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</si>
  <si>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</si>
  <si>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</si>
  <si>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</si>
  <si>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</si>
  <si>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</si>
  <si>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</si>
  <si>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</si>
  <si>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</si>
  <si>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</si>
  <si>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</si>
  <si>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</si>
  <si>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</si>
  <si>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</si>
  <si>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</si>
  <si>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</si>
  <si>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</si>
  <si>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</si>
  <si>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</si>
  <si>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</si>
  <si>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</si>
  <si>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</si>
  <si>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</si>
  <si>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</si>
  <si>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</si>
  <si>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</si>
  <si>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</si>
  <si>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</si>
  <si>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</si>
  <si>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 xml:space="preserve">Del 1 de Enero al 30 de Septiembre 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</si>
</sst>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3" fillId="0" borderId="0" xfId="0" applyNumberFormat="1" applyFont="1"/>
    <xf numFmtId="4" fontId="9" fillId="0" borderId="0" xfId="0" applyNumberFormat="1" applyFont="1" applyFill="1" applyAlignment="1">
      <alignment horizontal="right" wrapText="1"/>
    </xf>
    <xf numFmtId="43" fontId="3" fillId="0" borderId="0" xfId="1" applyFont="1"/>
    <xf numFmtId="43" fontId="10" fillId="0" borderId="0" xfId="0" applyNumberFormat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43" fontId="3" fillId="0" borderId="0" xfId="1" applyFont="1" applyAlignment="1">
      <alignment horizontal="right"/>
    </xf>
    <xf numFmtId="4" fontId="3" fillId="0" borderId="0" xfId="0" applyNumberFormat="1" applyFont="1"/>
    <xf numFmtId="164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66676</xdr:rowOff>
    </xdr:from>
    <xdr:to>
      <xdr:col>0</xdr:col>
      <xdr:colOff>1809750</xdr:colOff>
      <xdr:row>4</xdr:row>
      <xdr:rowOff>47625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6"/>
          <a:ext cx="1762125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zoomScaleNormal="100" workbookViewId="0">
      <selection activeCell="A2" sqref="A2:D2"/>
    </sheetView>
  </sheetViews>
  <sheetFormatPr baseColWidth="10" defaultRowHeight="12" x14ac:dyDescent="0.2"/>
  <cols>
    <col min="1" max="1" width="76.140625" style="1" customWidth="1"/>
    <col min="2" max="2" width="18.140625" style="1" customWidth="1"/>
    <col min="3" max="4" width="15.85546875" style="1" bestFit="1" customWidth="1"/>
    <col min="5" max="5" width="11.42578125" style="1"/>
    <col min="6" max="6" width="17.28515625" style="1" bestFit="1" customWidth="1"/>
    <col min="7" max="7" width="14.140625" style="1" bestFit="1" customWidth="1"/>
    <col min="8" max="16384" width="11.42578125" style="1"/>
  </cols>
  <sheetData>
    <row r="1" spans="1:7" ht="16.5" customHeight="1" x14ac:dyDescent="0.2">
      <c r="A1" s="69" t="s">
        <v>41</v>
      </c>
      <c r="B1" s="70"/>
      <c r="C1" s="70"/>
      <c r="D1" s="71"/>
    </row>
    <row r="2" spans="1:7" x14ac:dyDescent="0.2">
      <c r="A2" s="72" t="s">
        <v>42</v>
      </c>
      <c r="B2" s="73"/>
      <c r="C2" s="73"/>
      <c r="D2" s="74"/>
    </row>
    <row r="3" spans="1:7" x14ac:dyDescent="0.2">
      <c r="A3" s="72" t="s">
        <v>45</v>
      </c>
      <c r="B3" s="73"/>
      <c r="C3" s="73"/>
      <c r="D3" s="74"/>
    </row>
    <row r="4" spans="1:7" ht="23.25" customHeight="1" thickBot="1" x14ac:dyDescent="0.25">
      <c r="A4" s="75" t="s">
        <v>0</v>
      </c>
      <c r="B4" s="76"/>
      <c r="C4" s="76"/>
      <c r="D4" s="77"/>
    </row>
    <row r="5" spans="1:7" s="4" customFormat="1" ht="12.75" thickBot="1" x14ac:dyDescent="0.25">
      <c r="A5" s="2"/>
      <c r="B5" s="3"/>
      <c r="C5" s="3"/>
      <c r="D5" s="3"/>
    </row>
    <row r="6" spans="1:7" ht="12.75" customHeight="1" x14ac:dyDescent="0.2">
      <c r="A6" s="61" t="s">
        <v>44</v>
      </c>
      <c r="B6" s="20" t="s">
        <v>1</v>
      </c>
      <c r="C6" s="63" t="s">
        <v>3</v>
      </c>
      <c r="D6" s="20" t="s">
        <v>4</v>
      </c>
    </row>
    <row r="7" spans="1:7" ht="15.75" customHeight="1" thickBot="1" x14ac:dyDescent="0.25">
      <c r="A7" s="62"/>
      <c r="B7" s="21" t="s">
        <v>2</v>
      </c>
      <c r="C7" s="64"/>
      <c r="D7" s="21" t="s">
        <v>5</v>
      </c>
    </row>
    <row r="8" spans="1:7" x14ac:dyDescent="0.2">
      <c r="A8" s="5"/>
      <c r="B8" s="6"/>
      <c r="C8" s="7"/>
      <c r="D8" s="7"/>
    </row>
    <row r="9" spans="1:7" x14ac:dyDescent="0.2">
      <c r="A9" s="8" t="s">
        <v>6</v>
      </c>
      <c r="B9" s="39">
        <f>SUM(B10:B12)</f>
        <v>7186008650.0100002</v>
      </c>
      <c r="C9" s="39">
        <f t="shared" ref="C9:D9" si="0">SUM(C10:C12)</f>
        <v>5880845380.8099995</v>
      </c>
      <c r="D9" s="39">
        <f t="shared" si="0"/>
        <v>5880845380.8099995</v>
      </c>
    </row>
    <row r="10" spans="1:7" x14ac:dyDescent="0.2">
      <c r="A10" s="5" t="s">
        <v>7</v>
      </c>
      <c r="B10" s="44">
        <v>6221650387</v>
      </c>
      <c r="C10" s="40">
        <v>5052572522.8299999</v>
      </c>
      <c r="D10" s="40">
        <v>5052572522.8299999</v>
      </c>
      <c r="F10" s="37"/>
      <c r="G10" s="35"/>
    </row>
    <row r="11" spans="1:7" x14ac:dyDescent="0.2">
      <c r="A11" s="5" t="s">
        <v>8</v>
      </c>
      <c r="B11" s="44">
        <v>964358263.00999999</v>
      </c>
      <c r="C11" s="40">
        <v>828272857.98000002</v>
      </c>
      <c r="D11" s="40">
        <v>828272857.98000002</v>
      </c>
      <c r="F11" s="37"/>
    </row>
    <row r="12" spans="1:7" x14ac:dyDescent="0.2">
      <c r="A12" s="9" t="s">
        <v>9</v>
      </c>
      <c r="B12" s="44">
        <v>0</v>
      </c>
      <c r="C12" s="44">
        <v>0</v>
      </c>
      <c r="D12" s="44">
        <v>0</v>
      </c>
      <c r="F12" s="38"/>
    </row>
    <row r="13" spans="1:7" x14ac:dyDescent="0.2">
      <c r="A13" s="10"/>
      <c r="B13" s="39"/>
      <c r="C13" s="41"/>
      <c r="D13" s="41"/>
      <c r="F13" s="37"/>
    </row>
    <row r="14" spans="1:7" ht="13.5" x14ac:dyDescent="0.2">
      <c r="A14" s="12" t="s">
        <v>43</v>
      </c>
      <c r="B14" s="39">
        <f>SUM(B15:B16)</f>
        <v>7144612181.0100002</v>
      </c>
      <c r="C14" s="39">
        <f t="shared" ref="C14:D14" si="1">SUM(C15:C16)</f>
        <v>4505029477.0199995</v>
      </c>
      <c r="D14" s="39">
        <f t="shared" si="1"/>
        <v>4473858792.8299999</v>
      </c>
      <c r="F14" s="37"/>
      <c r="G14" s="35"/>
    </row>
    <row r="15" spans="1:7" x14ac:dyDescent="0.2">
      <c r="A15" s="9" t="s">
        <v>10</v>
      </c>
      <c r="B15" s="44">
        <v>6221650387</v>
      </c>
      <c r="C15" s="40">
        <v>4115536688.3699999</v>
      </c>
      <c r="D15" s="40">
        <v>4084366004.1799998</v>
      </c>
      <c r="E15" s="46"/>
      <c r="F15" s="46"/>
    </row>
    <row r="16" spans="1:7" x14ac:dyDescent="0.2">
      <c r="A16" s="9" t="s">
        <v>11</v>
      </c>
      <c r="B16" s="44">
        <f>964358263.01-41396469</f>
        <v>922961794.00999999</v>
      </c>
      <c r="C16" s="40">
        <v>389492788.64999998</v>
      </c>
      <c r="D16" s="40">
        <v>389492788.64999998</v>
      </c>
      <c r="F16" s="35"/>
      <c r="G16" s="35"/>
    </row>
    <row r="17" spans="1:7" ht="12.75" x14ac:dyDescent="0.2">
      <c r="A17" s="5"/>
      <c r="B17" s="39"/>
      <c r="C17" s="41"/>
      <c r="D17" s="41"/>
      <c r="F17" s="36"/>
      <c r="G17" s="37"/>
    </row>
    <row r="18" spans="1:7" x14ac:dyDescent="0.2">
      <c r="A18" s="12" t="s">
        <v>12</v>
      </c>
      <c r="B18" s="42">
        <f>B19+B20</f>
        <v>0</v>
      </c>
      <c r="C18" s="42">
        <f t="shared" ref="C18:D18" si="2">C19+C20</f>
        <v>0</v>
      </c>
      <c r="D18" s="42">
        <f t="shared" si="2"/>
        <v>0</v>
      </c>
      <c r="F18" s="35"/>
      <c r="G18" s="35"/>
    </row>
    <row r="19" spans="1:7" x14ac:dyDescent="0.2">
      <c r="A19" s="9" t="s">
        <v>13</v>
      </c>
      <c r="B19" s="42">
        <v>0</v>
      </c>
      <c r="C19" s="43">
        <v>0</v>
      </c>
      <c r="D19" s="43">
        <v>0</v>
      </c>
    </row>
    <row r="20" spans="1:7" x14ac:dyDescent="0.2">
      <c r="A20" s="9" t="s">
        <v>14</v>
      </c>
      <c r="B20" s="42">
        <v>0</v>
      </c>
      <c r="C20" s="43">
        <v>0</v>
      </c>
      <c r="D20" s="43">
        <v>0</v>
      </c>
    </row>
    <row r="21" spans="1:7" x14ac:dyDescent="0.2">
      <c r="A21" s="10"/>
      <c r="B21" s="39"/>
      <c r="C21" s="41"/>
      <c r="D21" s="41"/>
      <c r="F21" s="35"/>
    </row>
    <row r="22" spans="1:7" x14ac:dyDescent="0.2">
      <c r="A22" s="12" t="s">
        <v>15</v>
      </c>
      <c r="B22" s="42">
        <f>SUM(B9-B14+B18)</f>
        <v>41396469</v>
      </c>
      <c r="C22" s="39">
        <f t="shared" ref="C22" si="3">C9-C14+C18</f>
        <v>1375815903.79</v>
      </c>
      <c r="D22" s="39">
        <f>D9-D14+D18</f>
        <v>1406986587.9799995</v>
      </c>
      <c r="F22" s="35"/>
    </row>
    <row r="23" spans="1:7" x14ac:dyDescent="0.2">
      <c r="A23" s="12" t="s">
        <v>16</v>
      </c>
      <c r="B23" s="42">
        <f>SUM(B22-B12)</f>
        <v>41396469</v>
      </c>
      <c r="C23" s="39">
        <f>C22-C12</f>
        <v>1375815903.79</v>
      </c>
      <c r="D23" s="39">
        <f t="shared" ref="D23" si="4">D22-D12</f>
        <v>1406986587.9799995</v>
      </c>
      <c r="F23" s="35"/>
    </row>
    <row r="24" spans="1:7" ht="24" x14ac:dyDescent="0.2">
      <c r="A24" s="12" t="s">
        <v>17</v>
      </c>
      <c r="B24" s="42">
        <f>B23-B18</f>
        <v>41396469</v>
      </c>
      <c r="C24" s="39">
        <f>C23-C18</f>
        <v>1375815903.79</v>
      </c>
      <c r="D24" s="39">
        <f t="shared" ref="D24" si="5">D23-D18</f>
        <v>1406986587.9799995</v>
      </c>
    </row>
    <row r="25" spans="1:7" ht="12.75" thickBot="1" x14ac:dyDescent="0.25">
      <c r="A25" s="5"/>
      <c r="B25" s="13"/>
      <c r="C25" s="14"/>
      <c r="D25" s="14"/>
    </row>
    <row r="26" spans="1:7" ht="12.75" customHeight="1" thickBot="1" x14ac:dyDescent="0.25">
      <c r="A26" s="25" t="s">
        <v>18</v>
      </c>
      <c r="B26" s="26" t="s">
        <v>19</v>
      </c>
      <c r="C26" s="26" t="s">
        <v>3</v>
      </c>
      <c r="D26" s="26" t="s">
        <v>20</v>
      </c>
    </row>
    <row r="27" spans="1:7" ht="12" customHeight="1" x14ac:dyDescent="0.2">
      <c r="A27" s="22"/>
      <c r="B27" s="7"/>
      <c r="C27" s="7"/>
      <c r="D27" s="7"/>
    </row>
    <row r="28" spans="1:7" x14ac:dyDescent="0.2">
      <c r="A28" s="23" t="s">
        <v>21</v>
      </c>
      <c r="B28" s="40">
        <f>SUM(B29:B30)</f>
        <v>74246627.980000004</v>
      </c>
      <c r="C28" s="40">
        <f t="shared" ref="C28:D28" si="6">SUM(C29:C30)</f>
        <v>55963615.149999999</v>
      </c>
      <c r="D28" s="40">
        <f t="shared" si="6"/>
        <v>55963615.149999999</v>
      </c>
    </row>
    <row r="29" spans="1:7" x14ac:dyDescent="0.2">
      <c r="A29" s="24" t="s">
        <v>22</v>
      </c>
      <c r="B29" s="40">
        <v>0</v>
      </c>
      <c r="C29" s="40">
        <v>244864.8</v>
      </c>
      <c r="D29" s="40">
        <v>244864.8</v>
      </c>
    </row>
    <row r="30" spans="1:7" x14ac:dyDescent="0.2">
      <c r="A30" s="24" t="s">
        <v>23</v>
      </c>
      <c r="B30" s="40">
        <v>74246627.980000004</v>
      </c>
      <c r="C30" s="40">
        <v>55718750.350000001</v>
      </c>
      <c r="D30" s="40">
        <v>55718750.350000001</v>
      </c>
    </row>
    <row r="31" spans="1:7" x14ac:dyDescent="0.2">
      <c r="A31" s="11"/>
      <c r="B31" s="41"/>
      <c r="C31" s="41"/>
      <c r="D31" s="41"/>
    </row>
    <row r="32" spans="1:7" x14ac:dyDescent="0.2">
      <c r="A32" s="23" t="s">
        <v>24</v>
      </c>
      <c r="B32" s="50">
        <f>SUM(B24+B28)</f>
        <v>115643096.98</v>
      </c>
      <c r="C32" s="50">
        <f>SUM(C24+C28)</f>
        <v>1431779518.9400001</v>
      </c>
      <c r="D32" s="50">
        <f>SUM(D24+D28)</f>
        <v>1462950203.1299996</v>
      </c>
    </row>
    <row r="33" spans="1:7" ht="12.75" thickBot="1" x14ac:dyDescent="0.25">
      <c r="A33" s="13"/>
      <c r="B33" s="14"/>
      <c r="C33" s="14"/>
      <c r="D33" s="14"/>
    </row>
    <row r="34" spans="1:7" x14ac:dyDescent="0.2">
      <c r="A34" s="61" t="s">
        <v>18</v>
      </c>
      <c r="B34" s="20" t="s">
        <v>25</v>
      </c>
      <c r="C34" s="63" t="s">
        <v>3</v>
      </c>
      <c r="D34" s="20" t="s">
        <v>4</v>
      </c>
    </row>
    <row r="35" spans="1:7" ht="12.75" thickBot="1" x14ac:dyDescent="0.25">
      <c r="A35" s="62"/>
      <c r="B35" s="21"/>
      <c r="C35" s="64"/>
      <c r="D35" s="21" t="s">
        <v>20</v>
      </c>
    </row>
    <row r="36" spans="1:7" x14ac:dyDescent="0.2">
      <c r="A36" s="15"/>
      <c r="B36" s="30"/>
      <c r="C36" s="16"/>
      <c r="D36" s="16"/>
    </row>
    <row r="37" spans="1:7" x14ac:dyDescent="0.2">
      <c r="A37" s="29" t="s">
        <v>26</v>
      </c>
      <c r="B37" s="34">
        <f>SUM(B38:B39)</f>
        <v>0</v>
      </c>
      <c r="C37" s="17">
        <f t="shared" ref="C37:D37" si="7">SUM(C38:C39)</f>
        <v>0</v>
      </c>
      <c r="D37" s="17">
        <f t="shared" si="7"/>
        <v>0</v>
      </c>
    </row>
    <row r="38" spans="1:7" x14ac:dyDescent="0.2">
      <c r="A38" s="28" t="s">
        <v>27</v>
      </c>
      <c r="B38" s="34">
        <v>0</v>
      </c>
      <c r="C38" s="17">
        <v>0</v>
      </c>
      <c r="D38" s="17">
        <v>0</v>
      </c>
    </row>
    <row r="39" spans="1:7" x14ac:dyDescent="0.2">
      <c r="A39" s="28" t="s">
        <v>28</v>
      </c>
      <c r="B39" s="34">
        <v>0</v>
      </c>
      <c r="C39" s="17">
        <v>0</v>
      </c>
      <c r="D39" s="17">
        <v>0</v>
      </c>
      <c r="F39" s="45"/>
    </row>
    <row r="40" spans="1:7" x14ac:dyDescent="0.2">
      <c r="A40" s="29" t="s">
        <v>29</v>
      </c>
      <c r="B40" s="48">
        <f>SUM(B41:B42)</f>
        <v>41396469</v>
      </c>
      <c r="C40" s="49">
        <f>SUM(C41:C42)</f>
        <v>30438291.149999999</v>
      </c>
      <c r="D40" s="49">
        <f t="shared" ref="D40" si="8">SUM(D41:D42)</f>
        <v>30438291.149999999</v>
      </c>
      <c r="F40" s="45"/>
      <c r="G40" s="35"/>
    </row>
    <row r="41" spans="1:7" x14ac:dyDescent="0.2">
      <c r="A41" s="28" t="s">
        <v>30</v>
      </c>
      <c r="B41" s="48">
        <v>0</v>
      </c>
      <c r="C41" s="49">
        <v>0</v>
      </c>
      <c r="D41" s="49">
        <v>0</v>
      </c>
      <c r="F41" s="35">
        <f>SUM(F39-F40)</f>
        <v>0</v>
      </c>
    </row>
    <row r="42" spans="1:7" x14ac:dyDescent="0.2">
      <c r="A42" s="28" t="s">
        <v>31</v>
      </c>
      <c r="B42" s="48">
        <v>41396469</v>
      </c>
      <c r="C42" s="49">
        <v>30438291.149999999</v>
      </c>
      <c r="D42" s="49">
        <v>30438291.149999999</v>
      </c>
    </row>
    <row r="43" spans="1:7" x14ac:dyDescent="0.2">
      <c r="A43" s="27"/>
      <c r="B43" s="32"/>
      <c r="C43" s="16"/>
      <c r="D43" s="16"/>
    </row>
    <row r="44" spans="1:7" x14ac:dyDescent="0.2">
      <c r="A44" s="67" t="s">
        <v>32</v>
      </c>
      <c r="B44" s="59">
        <f>B37-B40</f>
        <v>-41396469</v>
      </c>
      <c r="C44" s="59">
        <f t="shared" ref="C44:D44" si="9">C37-C40</f>
        <v>-30438291.149999999</v>
      </c>
      <c r="D44" s="59">
        <f t="shared" si="9"/>
        <v>-30438291.149999999</v>
      </c>
    </row>
    <row r="45" spans="1:7" ht="12.75" thickBot="1" x14ac:dyDescent="0.25">
      <c r="A45" s="68"/>
      <c r="B45" s="60"/>
      <c r="C45" s="60"/>
      <c r="D45" s="60"/>
    </row>
    <row r="46" spans="1:7" x14ac:dyDescent="0.2">
      <c r="A46" s="61" t="s">
        <v>18</v>
      </c>
      <c r="B46" s="20" t="s">
        <v>1</v>
      </c>
      <c r="C46" s="63" t="s">
        <v>3</v>
      </c>
      <c r="D46" s="20" t="s">
        <v>4</v>
      </c>
    </row>
    <row r="47" spans="1:7" ht="12.75" thickBot="1" x14ac:dyDescent="0.25">
      <c r="A47" s="62"/>
      <c r="B47" s="21" t="s">
        <v>19</v>
      </c>
      <c r="C47" s="64"/>
      <c r="D47" s="21" t="s">
        <v>20</v>
      </c>
    </row>
    <row r="48" spans="1:7" x14ac:dyDescent="0.2">
      <c r="A48" s="18"/>
      <c r="B48" s="30"/>
      <c r="C48" s="16"/>
      <c r="D48" s="16"/>
    </row>
    <row r="49" spans="1:4" x14ac:dyDescent="0.2">
      <c r="A49" s="27" t="s">
        <v>33</v>
      </c>
      <c r="B49" s="48">
        <f>B10</f>
        <v>6221650387</v>
      </c>
      <c r="C49" s="49">
        <f>C10</f>
        <v>5052572522.8299999</v>
      </c>
      <c r="D49" s="49">
        <f t="shared" ref="D49" si="10">D10</f>
        <v>5052572522.8299999</v>
      </c>
    </row>
    <row r="50" spans="1:4" x14ac:dyDescent="0.2">
      <c r="A50" s="27" t="s">
        <v>34</v>
      </c>
      <c r="B50" s="47">
        <f>B38-B41</f>
        <v>0</v>
      </c>
      <c r="C50" s="51">
        <f t="shared" ref="C50:D50" si="11">C38-C41</f>
        <v>0</v>
      </c>
      <c r="D50" s="51">
        <f t="shared" si="11"/>
        <v>0</v>
      </c>
    </row>
    <row r="51" spans="1:4" x14ac:dyDescent="0.2">
      <c r="A51" s="28" t="s">
        <v>27</v>
      </c>
      <c r="B51" s="47">
        <f>B38</f>
        <v>0</v>
      </c>
      <c r="C51" s="51">
        <f t="shared" ref="C51:D51" si="12">C38</f>
        <v>0</v>
      </c>
      <c r="D51" s="51">
        <f t="shared" si="12"/>
        <v>0</v>
      </c>
    </row>
    <row r="52" spans="1:4" x14ac:dyDescent="0.2">
      <c r="A52" s="28" t="s">
        <v>30</v>
      </c>
      <c r="B52" s="47">
        <f>B41</f>
        <v>0</v>
      </c>
      <c r="C52" s="51">
        <f t="shared" ref="C52:D52" si="13">C41</f>
        <v>0</v>
      </c>
      <c r="D52" s="51">
        <f t="shared" si="13"/>
        <v>0</v>
      </c>
    </row>
    <row r="53" spans="1:4" x14ac:dyDescent="0.2">
      <c r="A53" s="27"/>
      <c r="B53" s="47"/>
      <c r="C53" s="51"/>
      <c r="D53" s="51"/>
    </row>
    <row r="54" spans="1:4" x14ac:dyDescent="0.2">
      <c r="A54" s="27" t="s">
        <v>10</v>
      </c>
      <c r="B54" s="47">
        <f>B15</f>
        <v>6221650387</v>
      </c>
      <c r="C54" s="51">
        <f t="shared" ref="C54:D54" si="14">C15</f>
        <v>4115536688.3699999</v>
      </c>
      <c r="D54" s="51">
        <f t="shared" si="14"/>
        <v>4084366004.1799998</v>
      </c>
    </row>
    <row r="55" spans="1:4" x14ac:dyDescent="0.2">
      <c r="A55" s="27"/>
      <c r="B55" s="47"/>
      <c r="C55" s="51"/>
      <c r="D55" s="51"/>
    </row>
    <row r="56" spans="1:4" x14ac:dyDescent="0.2">
      <c r="A56" s="27" t="s">
        <v>13</v>
      </c>
      <c r="B56" s="52">
        <f>B19</f>
        <v>0</v>
      </c>
      <c r="C56" s="53">
        <f t="shared" ref="C56:D56" si="15">C19</f>
        <v>0</v>
      </c>
      <c r="D56" s="53">
        <f t="shared" si="15"/>
        <v>0</v>
      </c>
    </row>
    <row r="57" spans="1:4" x14ac:dyDescent="0.2">
      <c r="A57" s="27"/>
      <c r="B57" s="47"/>
      <c r="C57" s="51"/>
      <c r="D57" s="51"/>
    </row>
    <row r="58" spans="1:4" x14ac:dyDescent="0.2">
      <c r="A58" s="29" t="s">
        <v>35</v>
      </c>
      <c r="B58" s="54">
        <f>B49+B50-B54+B56</f>
        <v>0</v>
      </c>
      <c r="C58" s="55">
        <f t="shared" ref="C58:D58" si="16">C49+C50-C54+C56</f>
        <v>937035834.46000004</v>
      </c>
      <c r="D58" s="55">
        <f t="shared" si="16"/>
        <v>968206518.6500001</v>
      </c>
    </row>
    <row r="59" spans="1:4" x14ac:dyDescent="0.2">
      <c r="A59" s="29" t="s">
        <v>36</v>
      </c>
      <c r="B59" s="54">
        <f>B58-B50</f>
        <v>0</v>
      </c>
      <c r="C59" s="55">
        <f t="shared" ref="C59:D59" si="17">C58-C50</f>
        <v>937035834.46000004</v>
      </c>
      <c r="D59" s="55">
        <f t="shared" si="17"/>
        <v>968206518.6500001</v>
      </c>
    </row>
    <row r="60" spans="1:4" ht="12.75" thickBot="1" x14ac:dyDescent="0.25">
      <c r="A60" s="19"/>
      <c r="B60" s="56"/>
      <c r="C60" s="57"/>
      <c r="D60" s="57"/>
    </row>
    <row r="61" spans="1:4" x14ac:dyDescent="0.2">
      <c r="A61" s="65" t="s">
        <v>18</v>
      </c>
      <c r="B61" s="20" t="s">
        <v>25</v>
      </c>
      <c r="C61" s="63" t="s">
        <v>3</v>
      </c>
      <c r="D61" s="20" t="s">
        <v>4</v>
      </c>
    </row>
    <row r="62" spans="1:4" ht="12.75" thickBot="1" x14ac:dyDescent="0.25">
      <c r="A62" s="66"/>
      <c r="B62" s="21"/>
      <c r="C62" s="64"/>
      <c r="D62" s="21" t="s">
        <v>20</v>
      </c>
    </row>
    <row r="63" spans="1:4" x14ac:dyDescent="0.2">
      <c r="A63" s="18"/>
      <c r="B63" s="30"/>
      <c r="C63" s="30"/>
      <c r="D63" s="30"/>
    </row>
    <row r="64" spans="1:4" x14ac:dyDescent="0.2">
      <c r="A64" s="27" t="s">
        <v>8</v>
      </c>
      <c r="B64" s="47">
        <f>B11</f>
        <v>964358263.00999999</v>
      </c>
      <c r="C64" s="47">
        <f t="shared" ref="C64:D64" si="18">C11</f>
        <v>828272857.98000002</v>
      </c>
      <c r="D64" s="47">
        <f t="shared" si="18"/>
        <v>828272857.98000002</v>
      </c>
    </row>
    <row r="65" spans="1:4" x14ac:dyDescent="0.2">
      <c r="A65" s="27" t="s">
        <v>37</v>
      </c>
      <c r="B65" s="47">
        <f>SUM(B44)</f>
        <v>-41396469</v>
      </c>
      <c r="C65" s="47">
        <f>SUM(C44)</f>
        <v>-30438291.149999999</v>
      </c>
      <c r="D65" s="47">
        <f>SUM(D44)</f>
        <v>-30438291.149999999</v>
      </c>
    </row>
    <row r="66" spans="1:4" x14ac:dyDescent="0.2">
      <c r="A66" s="28" t="s">
        <v>28</v>
      </c>
      <c r="B66" s="47">
        <f>B39</f>
        <v>0</v>
      </c>
      <c r="C66" s="47">
        <f t="shared" ref="C66:D66" si="19">C39</f>
        <v>0</v>
      </c>
      <c r="D66" s="47">
        <f t="shared" si="19"/>
        <v>0</v>
      </c>
    </row>
    <row r="67" spans="1:4" x14ac:dyDescent="0.2">
      <c r="A67" s="28" t="s">
        <v>31</v>
      </c>
      <c r="B67" s="47">
        <f>B42</f>
        <v>41396469</v>
      </c>
      <c r="C67" s="47">
        <f t="shared" ref="C67" si="20">C42</f>
        <v>30438291.149999999</v>
      </c>
      <c r="D67" s="47">
        <f>D42</f>
        <v>30438291.149999999</v>
      </c>
    </row>
    <row r="68" spans="1:4" x14ac:dyDescent="0.2">
      <c r="A68" s="27"/>
      <c r="B68" s="47"/>
      <c r="C68" s="47"/>
      <c r="D68" s="47"/>
    </row>
    <row r="69" spans="1:4" x14ac:dyDescent="0.2">
      <c r="A69" s="27" t="s">
        <v>38</v>
      </c>
      <c r="B69" s="47">
        <f>B16</f>
        <v>922961794.00999999</v>
      </c>
      <c r="C69" s="47">
        <f>C16</f>
        <v>389492788.64999998</v>
      </c>
      <c r="D69" s="47">
        <f t="shared" ref="D69" si="21">D16</f>
        <v>389492788.64999998</v>
      </c>
    </row>
    <row r="70" spans="1:4" x14ac:dyDescent="0.2">
      <c r="A70" s="27"/>
      <c r="B70" s="31"/>
      <c r="C70" s="32"/>
      <c r="D70" s="32"/>
    </row>
    <row r="71" spans="1:4" x14ac:dyDescent="0.2">
      <c r="A71" s="27" t="s">
        <v>14</v>
      </c>
      <c r="B71" s="33">
        <f>B20</f>
        <v>0</v>
      </c>
      <c r="C71" s="33">
        <f t="shared" ref="C71" si="22">C20</f>
        <v>0</v>
      </c>
      <c r="D71" s="33">
        <v>0</v>
      </c>
    </row>
    <row r="72" spans="1:4" x14ac:dyDescent="0.2">
      <c r="A72" s="27"/>
      <c r="B72" s="32"/>
      <c r="C72" s="32"/>
      <c r="D72" s="32"/>
    </row>
    <row r="73" spans="1:4" x14ac:dyDescent="0.2">
      <c r="A73" s="29" t="s">
        <v>39</v>
      </c>
      <c r="B73" s="54">
        <f>B64+B65-B69+B71</f>
        <v>0</v>
      </c>
      <c r="C73" s="54">
        <f>C11+C65-C69+C71</f>
        <v>408341778.18000007</v>
      </c>
      <c r="D73" s="58">
        <f>D11+D65-D69+D71</f>
        <v>408341778.18000007</v>
      </c>
    </row>
    <row r="74" spans="1:4" x14ac:dyDescent="0.2">
      <c r="A74" s="67" t="s">
        <v>40</v>
      </c>
      <c r="B74" s="59">
        <f>B73-B65</f>
        <v>41396469</v>
      </c>
      <c r="C74" s="59">
        <f>C73-C65</f>
        <v>438780069.33000004</v>
      </c>
      <c r="D74" s="59">
        <f t="shared" ref="D74" si="23">D73-D65</f>
        <v>438780069.33000004</v>
      </c>
    </row>
    <row r="75" spans="1:4" ht="12.75" thickBot="1" x14ac:dyDescent="0.25">
      <c r="A75" s="68"/>
      <c r="B75" s="60"/>
      <c r="C75" s="60"/>
      <c r="D75" s="60"/>
    </row>
    <row r="77" spans="1:4" x14ac:dyDescent="0.2">
      <c r="C77" s="37"/>
    </row>
    <row r="78" spans="1:4" x14ac:dyDescent="0.2">
      <c r="C78" s="37"/>
    </row>
    <row r="79" spans="1:4" x14ac:dyDescent="0.2">
      <c r="C79" s="35"/>
    </row>
  </sheetData>
  <mergeCells count="20">
    <mergeCell ref="A6:A7"/>
    <mergeCell ref="C6:C7"/>
    <mergeCell ref="A1:D1"/>
    <mergeCell ref="A2:D2"/>
    <mergeCell ref="A3:D3"/>
    <mergeCell ref="A4:D4"/>
    <mergeCell ref="D44:D45"/>
    <mergeCell ref="A34:A35"/>
    <mergeCell ref="C34:C35"/>
    <mergeCell ref="A44:A45"/>
    <mergeCell ref="B44:B45"/>
    <mergeCell ref="C44:C45"/>
    <mergeCell ref="D74:D75"/>
    <mergeCell ref="A46:A47"/>
    <mergeCell ref="C46:C47"/>
    <mergeCell ref="A61:A62"/>
    <mergeCell ref="C61:C62"/>
    <mergeCell ref="A74:A75"/>
    <mergeCell ref="B74:B75"/>
    <mergeCell ref="C74:C75"/>
  </mergeCells>
  <pageMargins left="0.7" right="0.7" top="0.75" bottom="0.75" header="0.3" footer="0.3"/>
  <pageSetup scale="97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2019-05-27T21:53:35Z</cp:lastPrinted>
  <dcterms:created xsi:type="dcterms:W3CDTF">2018-09-04T19:21:14Z</dcterms:created>
  <dcterms:modified xsi:type="dcterms:W3CDTF">2019-11-01T15:03:32Z</dcterms:modified>
</cp:coreProperties>
</file>