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340" yWindow="3945" windowWidth="19680" windowHeight="382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G14" i="5" l="1"/>
  <c r="I16" i="5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<sst xmlns="http://schemas.openxmlformats.org/spreadsheetml/2006/main" count="33" uniqueCount="33">
  <si>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</si>
  <si>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</si>
  <si>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</si>
  <si>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</si>
  <si>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</si>
  <si>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</si>
  <si>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</si>
  <si>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</si>
  <si>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</si>
  <si>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</si>
  <si>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</si>
  <si>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</si>
  <si>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</si>
  <si>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</si>
  <si>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</si>
  <si>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</si>
  <si>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</si>
  <si>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</si>
  <si>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</si>
  <si>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</si>
  <si>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</si>
  <si>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</si>
  <si>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</si>
  <si>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</si>
  <si>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</si>
  <si>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</si>
  <si>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</si>
  <si>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</si>
  <si>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</si>
  <si>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</si>
  <si>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</si>
  <si>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 xml:space="preserve"> </t>
  </si>
  <si>
    <t>Del  01 de Enero  al 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</si>
</sst>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G41" sqref="G4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31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2</v>
      </c>
      <c r="D9" s="75"/>
      <c r="E9" s="75"/>
      <c r="F9" s="65" t="s">
        <v>30</v>
      </c>
      <c r="G9" s="65" t="s">
        <v>3</v>
      </c>
      <c r="H9" s="65" t="s">
        <v>4</v>
      </c>
      <c r="I9" s="65" t="s">
        <v>5</v>
      </c>
      <c r="J9" s="78" t="s">
        <v>6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7</v>
      </c>
      <c r="J10" s="80" t="s">
        <v>8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9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10</v>
      </c>
      <c r="E14" s="70"/>
      <c r="F14" s="18">
        <f>SUM(F16:F22)</f>
        <v>911298160.27999997</v>
      </c>
      <c r="G14" s="18">
        <f>SUM(G16:G22)</f>
        <v>88886340669.849991</v>
      </c>
      <c r="H14" s="18">
        <f t="shared" ref="G14:H14" si="0">SUM(H16:H22)</f>
        <v>87793282487.430008</v>
      </c>
      <c r="I14" s="26">
        <f>SUM(F14+G14-H14)</f>
        <v>2004356342.6999817</v>
      </c>
      <c r="J14" s="67">
        <f>SUM(I14-F14)</f>
        <v>1093058182.4199817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11</v>
      </c>
      <c r="E16" s="71"/>
      <c r="F16" s="22">
        <v>316210392.70999998</v>
      </c>
      <c r="G16" s="22">
        <v>81377252901.559998</v>
      </c>
      <c r="H16" s="22">
        <v>80551509947.75</v>
      </c>
      <c r="I16" s="27">
        <f>SUM(F16+G16-H16)</f>
        <v>1141953346.5200043</v>
      </c>
      <c r="J16" s="51">
        <f t="shared" ref="J16:J22" si="1">SUM(I16-F16)</f>
        <v>825742953.81000423</v>
      </c>
      <c r="K16" s="56"/>
      <c r="L16" s="1"/>
      <c r="R16" s="1"/>
      <c r="S16" s="1"/>
    </row>
    <row r="17" spans="3:19" ht="15.75" customHeight="1" x14ac:dyDescent="0.25">
      <c r="C17" s="58"/>
      <c r="D17" s="71" t="s">
        <v>12</v>
      </c>
      <c r="E17" s="71"/>
      <c r="F17" s="22">
        <v>17062276.149999999</v>
      </c>
      <c r="G17" s="22">
        <v>7433388377.2299995</v>
      </c>
      <c r="H17" s="22">
        <v>7157536844.3400002</v>
      </c>
      <c r="I17" s="27">
        <f>SUM(F17+G17-H17)</f>
        <v>292913809.03999901</v>
      </c>
      <c r="J17" s="51">
        <f t="shared" si="1"/>
        <v>275851532.88999903</v>
      </c>
      <c r="K17" s="56"/>
      <c r="L17" s="1"/>
      <c r="R17" s="1"/>
      <c r="S17" s="1"/>
    </row>
    <row r="18" spans="3:19" ht="15.75" customHeight="1" x14ac:dyDescent="0.25">
      <c r="C18" s="58"/>
      <c r="D18" s="71" t="s">
        <v>13</v>
      </c>
      <c r="E18" s="71"/>
      <c r="F18" s="22">
        <v>10314801.41</v>
      </c>
      <c r="G18" s="22">
        <v>44025429.039999999</v>
      </c>
      <c r="H18" s="22">
        <v>53727807.07</v>
      </c>
      <c r="I18" s="27">
        <f t="shared" ref="I18:I22" si="2">SUM(F18+G18-H18)</f>
        <v>612423.38000000268</v>
      </c>
      <c r="J18" s="27">
        <f t="shared" si="1"/>
        <v>-9702378.0299999975</v>
      </c>
      <c r="K18" s="56"/>
      <c r="L18" s="1"/>
      <c r="R18" s="1"/>
      <c r="S18" s="1"/>
    </row>
    <row r="19" spans="3:19" ht="15.75" customHeight="1" x14ac:dyDescent="0.25">
      <c r="C19" s="58"/>
      <c r="D19" s="71" t="s">
        <v>14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15</v>
      </c>
      <c r="E20" s="71"/>
      <c r="F20" s="22">
        <v>567710690.00999999</v>
      </c>
      <c r="G20" s="22">
        <v>31673962.02</v>
      </c>
      <c r="H20" s="22">
        <v>30507888.27</v>
      </c>
      <c r="I20" s="27">
        <f t="shared" si="2"/>
        <v>568876763.75999999</v>
      </c>
      <c r="J20" s="51">
        <f t="shared" si="1"/>
        <v>1166073.75</v>
      </c>
      <c r="K20" s="56"/>
      <c r="L20" s="1"/>
      <c r="R20" s="1"/>
      <c r="S20" s="1"/>
    </row>
    <row r="21" spans="3:19" ht="15.75" customHeight="1" x14ac:dyDescent="0.25">
      <c r="C21" s="58"/>
      <c r="D21" s="71" t="s">
        <v>16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17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18</v>
      </c>
      <c r="E24" s="70"/>
      <c r="F24" s="21">
        <f>SUM(F26:F34)</f>
        <v>41430471191.959595</v>
      </c>
      <c r="G24" s="21">
        <f>SUM(G26:G34)</f>
        <v>1487741776.0799997</v>
      </c>
      <c r="H24" s="21">
        <f t="shared" ref="H24" si="3">SUM(H26:H34)</f>
        <v>1391270472.9499998</v>
      </c>
      <c r="I24" s="21">
        <f>SUM(F24+G24-H24)</f>
        <v>41526942495.0896</v>
      </c>
      <c r="J24" s="28">
        <f>SUM(I24-F24)</f>
        <v>96471303.130004883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19</v>
      </c>
      <c r="E26" s="71"/>
      <c r="F26" s="22">
        <v>24222825.079999998</v>
      </c>
      <c r="G26" s="22">
        <v>616150594.91999996</v>
      </c>
      <c r="H26" s="22">
        <v>595855403.35000002</v>
      </c>
      <c r="I26" s="29">
        <f t="shared" ref="I26:I34" si="4">SUM(F26+G26-H26)</f>
        <v>44518016.649999976</v>
      </c>
      <c r="J26" s="29">
        <f t="shared" ref="J26:J34" si="5">SUM(I26-F26)</f>
        <v>20295191.569999978</v>
      </c>
      <c r="K26" s="56"/>
      <c r="L26" s="1"/>
      <c r="R26" s="1"/>
      <c r="S26" s="1"/>
    </row>
    <row r="27" spans="3:19" ht="15.75" customHeight="1" x14ac:dyDescent="0.25">
      <c r="C27" s="58"/>
      <c r="D27" s="71" t="s">
        <v>20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21</v>
      </c>
      <c r="E28" s="71"/>
      <c r="F28" s="22">
        <v>39865209099.434998</v>
      </c>
      <c r="G28" s="22">
        <v>743211758.66999996</v>
      </c>
      <c r="H28" s="22">
        <v>558048304.04999995</v>
      </c>
      <c r="I28" s="29">
        <f t="shared" si="4"/>
        <v>40050372554.054993</v>
      </c>
      <c r="J28" s="29">
        <f t="shared" si="5"/>
        <v>185163454.61999512</v>
      </c>
      <c r="K28" s="56"/>
      <c r="L28" s="1"/>
      <c r="R28" s="1"/>
      <c r="S28" s="1"/>
    </row>
    <row r="29" spans="3:19" ht="15.75" customHeight="1" x14ac:dyDescent="0.25">
      <c r="C29" s="58"/>
      <c r="D29" s="71" t="s">
        <v>22</v>
      </c>
      <c r="E29" s="71"/>
      <c r="F29" s="22">
        <v>1698286348.2720001</v>
      </c>
      <c r="G29" s="22">
        <v>17744855.600000001</v>
      </c>
      <c r="H29" s="22">
        <v>76766421.310000002</v>
      </c>
      <c r="I29" s="29">
        <f t="shared" si="4"/>
        <v>1639264782.562</v>
      </c>
      <c r="J29" s="29">
        <f t="shared" si="5"/>
        <v>-59021565.710000038</v>
      </c>
      <c r="K29" s="56"/>
      <c r="L29" s="1"/>
      <c r="R29" s="1"/>
      <c r="S29" s="1"/>
    </row>
    <row r="30" spans="3:19" ht="15.75" customHeight="1" x14ac:dyDescent="0.25">
      <c r="C30" s="58"/>
      <c r="D30" s="71" t="s">
        <v>23</v>
      </c>
      <c r="E30" s="71"/>
      <c r="F30" s="22">
        <v>123555658.7</v>
      </c>
      <c r="G30" s="22">
        <v>16973593.870000001</v>
      </c>
      <c r="H30" s="22">
        <v>4275735.1100000003</v>
      </c>
      <c r="I30" s="29">
        <f t="shared" si="4"/>
        <v>136253517.45999998</v>
      </c>
      <c r="J30" s="29">
        <f t="shared" si="5"/>
        <v>12697858.759999976</v>
      </c>
      <c r="K30" s="56"/>
      <c r="L30" s="1"/>
      <c r="R30" s="1"/>
      <c r="S30" s="1"/>
    </row>
    <row r="31" spans="3:19" ht="15.75" customHeight="1" x14ac:dyDescent="0.25">
      <c r="C31" s="58"/>
      <c r="D31" s="71" t="s">
        <v>24</v>
      </c>
      <c r="E31" s="71"/>
      <c r="F31" s="52">
        <v>-281091601.25739998</v>
      </c>
      <c r="G31" s="22">
        <v>93660973.019999996</v>
      </c>
      <c r="H31" s="22">
        <v>156324609.13</v>
      </c>
      <c r="I31" s="29">
        <f t="shared" si="4"/>
        <v>-343755237.36739999</v>
      </c>
      <c r="J31" s="29">
        <f t="shared" si="5"/>
        <v>-62663636.110000014</v>
      </c>
      <c r="K31" s="56"/>
      <c r="L31" s="1"/>
      <c r="R31" s="1"/>
      <c r="S31" s="1"/>
    </row>
    <row r="32" spans="3:19" ht="15.75" customHeight="1" x14ac:dyDescent="0.25">
      <c r="C32" s="58"/>
      <c r="D32" s="71" t="s">
        <v>25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26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27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28</v>
      </c>
      <c r="E36" s="83"/>
      <c r="F36" s="61">
        <f>SUM(F14+F24)</f>
        <v>42341769352.239594</v>
      </c>
      <c r="G36" s="61">
        <f>SUM(G14+G24)</f>
        <v>90374082445.929993</v>
      </c>
      <c r="H36" s="61">
        <f>SUM(H14+H24)</f>
        <v>89184552960.380005</v>
      </c>
      <c r="I36" s="62">
        <f>SUM(F36+G36-H36)</f>
        <v>43531298837.789581</v>
      </c>
      <c r="J36" s="63">
        <f>SUM(I36-F36)</f>
        <v>1189529485.5499878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29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2019-09-25T18:14:42Z</cp:lastPrinted>
  <dcterms:created xsi:type="dcterms:W3CDTF">2014-09-04T18:46:51Z</dcterms:created>
  <dcterms:modified xsi:type="dcterms:W3CDTF">2019-12-23T18:34:19Z</dcterms:modified>
</cp:coreProperties>
</file>