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Hacienda, patrimonio y presup" sheetId="1" r:id="rId1"/>
  </sheets>
  <definedNames>
    <definedName name="_xlnm.Print_Area" localSheetId="0">'Hacienda, patrimonio y presup'!$A$1:$R$69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Q9" i="1" s="1"/>
  <c r="H24" i="1"/>
  <c r="P18" i="1"/>
  <c r="Q18" i="1"/>
  <c r="P19" i="1"/>
  <c r="Q19" i="1"/>
  <c r="P20" i="1"/>
  <c r="Q20" i="1"/>
  <c r="P21" i="1"/>
  <c r="Q21" i="1"/>
  <c r="P22" i="1"/>
  <c r="Q22" i="1"/>
  <c r="P23" i="1"/>
  <c r="Q23" i="1"/>
  <c r="F24" i="1"/>
  <c r="G24" i="1"/>
  <c r="I24" i="1"/>
  <c r="J24" i="1"/>
  <c r="K24" i="1"/>
  <c r="L24" i="1"/>
  <c r="M24" i="1"/>
  <c r="N24" i="1"/>
  <c r="O24" i="1"/>
  <c r="E24" i="1"/>
  <c r="P17" i="1"/>
  <c r="P8" i="1"/>
  <c r="P10" i="1"/>
  <c r="P11" i="1"/>
  <c r="P12" i="1"/>
  <c r="P13" i="1"/>
  <c r="P14" i="1"/>
  <c r="P15" i="1"/>
  <c r="P16" i="1"/>
  <c r="P7" i="1"/>
  <c r="Q10" i="1" s="1"/>
  <c r="D24" i="1"/>
  <c r="Q16" i="1" l="1"/>
  <c r="Q14" i="1"/>
  <c r="Q13" i="1"/>
  <c r="Q7" i="1"/>
  <c r="Q12" i="1"/>
  <c r="Q17" i="1"/>
  <c r="Q8" i="1"/>
  <c r="Q11" i="1"/>
  <c r="Q15" i="1"/>
</calcChain>
</file>

<file path=xl/comments1.xml><?xml version="1.0" encoding="utf-8"?>
<comments xmlns="http://schemas.openxmlformats.org/spreadsheetml/2006/main">
  <authors>
    <author>smarquez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H9" authorId="0">
      <text>
        <r>
          <rPr>
            <sz val="8"/>
            <color indexed="81"/>
            <rFont val="Tahoma"/>
            <family val="2"/>
          </rPr>
          <t>SOLICITO LICENCIA AL A PARTIR DEL 16/05/2019 APROBADO EN LA SESIÓN DE PLENO DEL 21/05/2019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Ausenia justificada
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<sst xmlns="http://schemas.openxmlformats.org/spreadsheetml/2006/main" count="69" uniqueCount="36">
  <si>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</si>
  <si>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</si>
  <si>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</si>
  <si>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</si>
  <si>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</si>
  <si>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</si>
  <si>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</si>
  <si>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</si>
  <si>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</si>
  <si>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</si>
  <si>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</si>
  <si>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</si>
  <si>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</si>
  <si>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JOSÉ ANTONIO DE LA TORRE BRAVO</t>
  </si>
  <si>
    <t>RAFAEL MARTÍNEZ RAMÍREZ</t>
  </si>
  <si>
    <t>WENDY SOFÍA RAMÍREZ CAMPOS</t>
  </si>
  <si>
    <t>GRACIELA DE OBALDÍA ESCALANTE</t>
  </si>
  <si>
    <t>IVÁN RICARDO CHÁVEZ GÓMEZ</t>
  </si>
  <si>
    <t>Presidente</t>
  </si>
  <si>
    <t>COMISIÓN EDILICIA DE HACIENDA, PATRIMONIO Y PRESUPUESTO</t>
  </si>
  <si>
    <t>JOSÉ HIRAM TORRES SALCEDO</t>
  </si>
  <si>
    <t xml:space="preserve">ABEL OCTAVIO SALGADO PEÑA </t>
  </si>
  <si>
    <t>PRI</t>
  </si>
  <si>
    <t xml:space="preserve">ANA CECILIA PINEDA VALENZUELA </t>
  </si>
  <si>
    <t>LAURA GABRIELA CÁRDENAS RODRIGUEZ</t>
  </si>
  <si>
    <t>OSCAR JAVIER RAMÍREZ CASTELANOS</t>
  </si>
  <si>
    <t>MÓNICA PAOLA MAGAÑA MENDOZA</t>
  </si>
  <si>
    <t>SERGIO BARRERA SEPÚLVEDA</t>
  </si>
  <si>
    <t>MELINA ALATORRE NÚÑEZ</t>
  </si>
  <si>
    <t>ESTADÍSTICA DE ASISTENCIA COMISIONES EDILICIAS 2019</t>
  </si>
  <si>
    <t>DENISSE DURÁN GUTIÉRREZ    no</t>
  </si>
  <si>
    <t>A partir del 31 de Enero de 2019, dejo de formar parte de la Comisión</t>
  </si>
  <si>
    <t xml:space="preserve">MIGUEL SAINZ LOYOLA </t>
  </si>
  <si>
    <t xml:space="preserve">MARÍA GÓMEZ RUEDA </t>
  </si>
  <si>
    <t>LICENCIA</t>
  </si>
  <si>
    <t>CARLOS GERARDO MARTÍNEZ DOMÍNGUEZ / 
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</si>
</sst>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Fill="1"/>
    <xf numFmtId="1" fontId="2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A2D1C"/>
      <color rgb="FFE46D0A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72-426B-A6F4-F75552271443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072-426B-A6F4-F75552271443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072-426B-A6F4-F75552271443}"/>
              </c:ext>
            </c:extLst>
          </c:dPt>
          <c:cat>
            <c:strRef>
              <c:f>'Hacienda, patrimonio y presup'!$A$7:$A$17</c:f>
              <c:strCache>
                <c:ptCount val="11"/>
                <c:pt idx="0">
                  <c:v>RAFAEL MARTÍNEZ RAMÍREZ</c:v>
                </c:pt>
                <c:pt idx="1">
                  <c:v>JOSÉ HIRAM TORRES SALCEDO</c:v>
                </c:pt>
                <c:pt idx="2">
                  <c:v>CARLOS GERARDO MARTÍNEZ DOMÍNGUEZ / 
HUGO RODRÍGUEZ DÍAZ</c:v>
                </c:pt>
                <c:pt idx="3">
                  <c:v>ABEL OCTAVIO SALGADO PEÑA </c:v>
                </c:pt>
                <c:pt idx="4">
                  <c:v>JOSÉ ANTONIO DE LA TORRE BRAVO</c:v>
                </c:pt>
                <c:pt idx="5">
                  <c:v>LAURA GABRIELA CÁRDENAS RODRIGUEZ</c:v>
                </c:pt>
                <c:pt idx="6">
                  <c:v>OSCAR JAVIER RAMÍREZ CASTELANOS</c:v>
                </c:pt>
                <c:pt idx="7">
                  <c:v>GRACIELA DE OBALDÍA ESCALANTE</c:v>
                </c:pt>
                <c:pt idx="8">
                  <c:v>MÓNICA PAOLA MAGAÑA MENDOZA</c:v>
                </c:pt>
                <c:pt idx="9">
                  <c:v>SERGIO BARRERA SEPÚLVEDA</c:v>
                </c:pt>
                <c:pt idx="10">
                  <c:v>MELINA ALATORRE NÚÑEZ</c:v>
                </c:pt>
              </c:strCache>
            </c:strRef>
          </c:cat>
          <c:val>
            <c:numRef>
              <c:f>'Hacienda, patrimonio y presup'!$P$7:$P$17</c:f>
              <c:numCache>
                <c:formatCode>0</c:formatCode>
                <c:ptCount val="11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38880"/>
        <c:axId val="98940800"/>
      </c:barChart>
      <c:catAx>
        <c:axId val="9893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98940800"/>
        <c:crosses val="autoZero"/>
        <c:auto val="1"/>
        <c:lblAlgn val="ctr"/>
        <c:lblOffset val="100"/>
        <c:tickLblSkip val="1"/>
        <c:noMultiLvlLbl val="0"/>
      </c:catAx>
      <c:valAx>
        <c:axId val="98940800"/>
        <c:scaling>
          <c:orientation val="minMax"/>
          <c:max val="1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9893888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</a:t>
            </a:r>
            <a:r>
              <a:rPr lang="es-MX" sz="1000" baseline="0">
                <a:latin typeface="Century Gothic" pitchFamily="34" charset="0"/>
              </a:rPr>
              <a:t>, PATRIMONIO Y PRESUPUESTO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'Hacienda, patrimonio y presup'!$A$7:$A$17</c:f>
              <c:strCache>
                <c:ptCount val="11"/>
                <c:pt idx="0">
                  <c:v>RAFAEL MARTÍNEZ RAMÍREZ</c:v>
                </c:pt>
                <c:pt idx="1">
                  <c:v>JOSÉ HIRAM TORRES SALCEDO</c:v>
                </c:pt>
                <c:pt idx="2">
                  <c:v>CARLOS GERARDO MARTÍNEZ DOMÍNGUEZ / 
HUGO RODRÍGUEZ DÍAZ</c:v>
                </c:pt>
                <c:pt idx="3">
                  <c:v>ABEL OCTAVIO SALGADO PEÑA </c:v>
                </c:pt>
                <c:pt idx="4">
                  <c:v>JOSÉ ANTONIO DE LA TORRE BRAVO</c:v>
                </c:pt>
                <c:pt idx="5">
                  <c:v>LAURA GABRIELA CÁRDENAS RODRIGUEZ</c:v>
                </c:pt>
                <c:pt idx="6">
                  <c:v>OSCAR JAVIER RAMÍREZ CASTELANOS</c:v>
                </c:pt>
                <c:pt idx="7">
                  <c:v>GRACIELA DE OBALDÍA ESCALANTE</c:v>
                </c:pt>
                <c:pt idx="8">
                  <c:v>MÓNICA PAOLA MAGAÑA MENDOZA</c:v>
                </c:pt>
                <c:pt idx="9">
                  <c:v>SERGIO BARRERA SEPÚLVEDA</c:v>
                </c:pt>
                <c:pt idx="10">
                  <c:v>MELINA ALATORRE NÚÑEZ</c:v>
                </c:pt>
              </c:strCache>
            </c:strRef>
          </c:cat>
          <c:val>
            <c:numRef>
              <c:f>'Hacienda, patrimonio y presup'!$Q$7:$Q$17</c:f>
              <c:numCache>
                <c:formatCode>0</c:formatCode>
                <c:ptCount val="11"/>
                <c:pt idx="0">
                  <c:v>100</c:v>
                </c:pt>
                <c:pt idx="1">
                  <c:v>91.666666666666671</c:v>
                </c:pt>
                <c:pt idx="2">
                  <c:v>225</c:v>
                </c:pt>
                <c:pt idx="3">
                  <c:v>91.666666666666671</c:v>
                </c:pt>
                <c:pt idx="4">
                  <c:v>91.666666666666671</c:v>
                </c:pt>
                <c:pt idx="5">
                  <c:v>91.666666666666671</c:v>
                </c:pt>
                <c:pt idx="6">
                  <c:v>83.333333333333329</c:v>
                </c:pt>
                <c:pt idx="7">
                  <c:v>100</c:v>
                </c:pt>
                <c:pt idx="8">
                  <c:v>91.666666666666671</c:v>
                </c:pt>
                <c:pt idx="9">
                  <c:v>100</c:v>
                </c:pt>
                <c:pt idx="10">
                  <c:v>91.666666666666671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AE-4CAF-807F-5206D50E95B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AE-4CAF-807F-5206D50E95B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AE-4CAF-807F-5206D50E95B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AE-4CAF-807F-5206D50E95B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AE-4CAF-807F-5206D50E95B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DD-412C-83D1-C71E945E612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DD-412C-83D1-C71E945E612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5273368606701938E-3"/>
                  <c:y val="2.98953662182361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'Hacienda, patrimonio y presup'!$D$6:$O$6</c:f>
              <c:numCache>
                <c:formatCode>m/d/yyyy</c:formatCode>
                <c:ptCount val="12"/>
                <c:pt idx="0">
                  <c:v>43129</c:v>
                </c:pt>
                <c:pt idx="1">
                  <c:v>43516</c:v>
                </c:pt>
                <c:pt idx="2">
                  <c:v>43550</c:v>
                </c:pt>
                <c:pt idx="3">
                  <c:v>43192</c:v>
                </c:pt>
                <c:pt idx="4">
                  <c:v>43605</c:v>
                </c:pt>
                <c:pt idx="5">
                  <c:v>43641</c:v>
                </c:pt>
                <c:pt idx="6">
                  <c:v>43670</c:v>
                </c:pt>
                <c:pt idx="7">
                  <c:v>43698</c:v>
                </c:pt>
                <c:pt idx="8">
                  <c:v>43738</c:v>
                </c:pt>
                <c:pt idx="9">
                  <c:v>43762</c:v>
                </c:pt>
                <c:pt idx="10">
                  <c:v>43766</c:v>
                </c:pt>
                <c:pt idx="11">
                  <c:v>43809</c:v>
                </c:pt>
              </c:numCache>
            </c:numRef>
          </c:cat>
          <c:val>
            <c:numRef>
              <c:f>'Hacienda, patrimonio y presup'!$D$24:$O$24</c:f>
              <c:numCache>
                <c:formatCode>0</c:formatCode>
                <c:ptCount val="12"/>
                <c:pt idx="0">
                  <c:v>94.117647058823522</c:v>
                </c:pt>
                <c:pt idx="1">
                  <c:v>100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100</c:v>
                </c:pt>
                <c:pt idx="5">
                  <c:v>90.909090909090907</c:v>
                </c:pt>
                <c:pt idx="6">
                  <c:v>90.909090909090907</c:v>
                </c:pt>
                <c:pt idx="7">
                  <c:v>81.818181818181827</c:v>
                </c:pt>
                <c:pt idx="8">
                  <c:v>90.909090909090907</c:v>
                </c:pt>
                <c:pt idx="9">
                  <c:v>90.909090909090907</c:v>
                </c:pt>
                <c:pt idx="10">
                  <c:v>90.909090909090907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243008"/>
        <c:axId val="105244544"/>
        <c:axId val="0"/>
      </c:bar3DChart>
      <c:catAx>
        <c:axId val="10524300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05244544"/>
        <c:crosses val="autoZero"/>
        <c:auto val="0"/>
        <c:lblAlgn val="ctr"/>
        <c:lblOffset val="100"/>
        <c:noMultiLvlLbl val="1"/>
      </c:catAx>
      <c:valAx>
        <c:axId val="10524454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52430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26</xdr:row>
      <xdr:rowOff>19051</xdr:rowOff>
    </xdr:from>
    <xdr:to>
      <xdr:col>14</xdr:col>
      <xdr:colOff>257174</xdr:colOff>
      <xdr:row>54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25</xdr:row>
      <xdr:rowOff>78581</xdr:rowOff>
    </xdr:from>
    <xdr:to>
      <xdr:col>6</xdr:col>
      <xdr:colOff>1000125</xdr:colOff>
      <xdr:row>54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60</xdr:row>
      <xdr:rowOff>123825</xdr:rowOff>
    </xdr:from>
    <xdr:to>
      <xdr:col>9</xdr:col>
      <xdr:colOff>247650</xdr:colOff>
      <xdr:row>90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9/02/Integracion_Comisiones_Edilicias_31012019_2da.Modificacion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80" workbookViewId="0">
      <selection activeCell="M73" sqref="M73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28.5" customHeight="1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9.25" customHeight="1" x14ac:dyDescent="0.2">
      <c r="A3" s="24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27" customHeight="1" x14ac:dyDescent="0.2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21.75" customHeight="1" x14ac:dyDescent="0.2">
      <c r="A5" s="27" t="s">
        <v>2</v>
      </c>
      <c r="B5" s="27" t="s">
        <v>3</v>
      </c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56.25" customHeight="1" x14ac:dyDescent="0.2">
      <c r="A6" s="28"/>
      <c r="B6" s="27"/>
      <c r="C6" s="27"/>
      <c r="D6" s="2">
        <v>43129</v>
      </c>
      <c r="E6" s="2">
        <v>43516</v>
      </c>
      <c r="F6" s="2">
        <v>43550</v>
      </c>
      <c r="G6" s="2">
        <v>43192</v>
      </c>
      <c r="H6" s="2">
        <v>43605</v>
      </c>
      <c r="I6" s="2">
        <v>43641</v>
      </c>
      <c r="J6" s="2">
        <v>43670</v>
      </c>
      <c r="K6" s="2">
        <v>43698</v>
      </c>
      <c r="L6" s="2">
        <v>43738</v>
      </c>
      <c r="M6" s="2">
        <v>43762</v>
      </c>
      <c r="N6" s="2">
        <v>43766</v>
      </c>
      <c r="O6" s="2">
        <v>43809</v>
      </c>
      <c r="P6" s="3" t="s">
        <v>11</v>
      </c>
      <c r="Q6" s="3" t="s">
        <v>6</v>
      </c>
    </row>
    <row r="7" spans="1:17" s="11" customFormat="1" ht="30" customHeight="1" x14ac:dyDescent="0.2">
      <c r="A7" s="8" t="s">
        <v>14</v>
      </c>
      <c r="B7" s="7" t="s">
        <v>18</v>
      </c>
      <c r="C7" s="4" t="s">
        <v>7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2">
        <v>1</v>
      </c>
      <c r="P7" s="12">
        <f>SUM(D7:O7)</f>
        <v>12</v>
      </c>
      <c r="Q7" s="5">
        <f>(P7*100)/($P$7)</f>
        <v>100</v>
      </c>
    </row>
    <row r="8" spans="1:17" s="11" customFormat="1" ht="30" customHeight="1" x14ac:dyDescent="0.2">
      <c r="A8" s="10" t="s">
        <v>20</v>
      </c>
      <c r="B8" s="7" t="s">
        <v>8</v>
      </c>
      <c r="C8" s="4" t="s">
        <v>12</v>
      </c>
      <c r="D8" s="14">
        <v>1</v>
      </c>
      <c r="E8" s="14">
        <v>1</v>
      </c>
      <c r="F8" s="14">
        <v>1</v>
      </c>
      <c r="G8" s="14">
        <v>0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2">
        <v>1</v>
      </c>
      <c r="P8" s="12">
        <f t="shared" ref="P8:P23" si="0">SUM(D8:O8)</f>
        <v>11</v>
      </c>
      <c r="Q8" s="5">
        <f t="shared" ref="Q8:Q17" si="1">(P8*100)/($P$7)</f>
        <v>91.666666666666671</v>
      </c>
    </row>
    <row r="9" spans="1:17" s="11" customFormat="1" ht="36" customHeight="1" x14ac:dyDescent="0.2">
      <c r="A9" s="15" t="s">
        <v>35</v>
      </c>
      <c r="B9" s="7" t="s">
        <v>8</v>
      </c>
      <c r="C9" s="4" t="s">
        <v>12</v>
      </c>
      <c r="D9" s="14">
        <v>1</v>
      </c>
      <c r="E9" s="14">
        <v>1</v>
      </c>
      <c r="F9" s="14">
        <v>0</v>
      </c>
      <c r="G9" s="14">
        <v>1</v>
      </c>
      <c r="H9" s="14" t="s">
        <v>34</v>
      </c>
      <c r="I9" s="14">
        <v>1</v>
      </c>
      <c r="J9" s="14">
        <v>1</v>
      </c>
      <c r="K9" s="14">
        <v>0</v>
      </c>
      <c r="L9" s="14">
        <v>1</v>
      </c>
      <c r="M9" s="14">
        <v>1</v>
      </c>
      <c r="N9" s="14">
        <v>1</v>
      </c>
      <c r="O9" s="12">
        <v>1</v>
      </c>
      <c r="P9" s="12">
        <f>SUM(D9:O9)</f>
        <v>9</v>
      </c>
      <c r="Q9" s="5">
        <f>(P9*100)/(4)</f>
        <v>225</v>
      </c>
    </row>
    <row r="10" spans="1:17" s="11" customFormat="1" ht="30" customHeight="1" x14ac:dyDescent="0.2">
      <c r="A10" s="8" t="s">
        <v>21</v>
      </c>
      <c r="B10" s="7" t="s">
        <v>8</v>
      </c>
      <c r="C10" s="4" t="s">
        <v>22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0</v>
      </c>
      <c r="K10" s="14">
        <v>1</v>
      </c>
      <c r="L10" s="14">
        <v>1</v>
      </c>
      <c r="M10" s="14">
        <v>1</v>
      </c>
      <c r="N10" s="14">
        <v>1</v>
      </c>
      <c r="O10" s="12">
        <v>1</v>
      </c>
      <c r="P10" s="12">
        <f t="shared" si="0"/>
        <v>11</v>
      </c>
      <c r="Q10" s="5">
        <f t="shared" si="1"/>
        <v>91.666666666666671</v>
      </c>
    </row>
    <row r="11" spans="1:17" s="11" customFormat="1" ht="30" customHeight="1" x14ac:dyDescent="0.2">
      <c r="A11" s="10" t="s">
        <v>13</v>
      </c>
      <c r="B11" s="7" t="s">
        <v>8</v>
      </c>
      <c r="C11" s="4" t="s">
        <v>9</v>
      </c>
      <c r="D11" s="14">
        <v>0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2">
        <v>1</v>
      </c>
      <c r="P11" s="12">
        <f t="shared" si="0"/>
        <v>11</v>
      </c>
      <c r="Q11" s="5">
        <f t="shared" si="1"/>
        <v>91.666666666666671</v>
      </c>
    </row>
    <row r="12" spans="1:17" s="11" customFormat="1" ht="30" customHeight="1" x14ac:dyDescent="0.2">
      <c r="A12" s="10" t="s">
        <v>24</v>
      </c>
      <c r="B12" s="7" t="s">
        <v>8</v>
      </c>
      <c r="C12" s="4" t="s">
        <v>7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1</v>
      </c>
      <c r="O12" s="12">
        <v>1</v>
      </c>
      <c r="P12" s="12">
        <f t="shared" si="0"/>
        <v>11</v>
      </c>
      <c r="Q12" s="5">
        <f t="shared" si="1"/>
        <v>91.666666666666671</v>
      </c>
    </row>
    <row r="13" spans="1:17" s="11" customFormat="1" ht="30" customHeight="1" x14ac:dyDescent="0.2">
      <c r="A13" s="10" t="s">
        <v>25</v>
      </c>
      <c r="B13" s="7" t="s">
        <v>8</v>
      </c>
      <c r="C13" s="4" t="s">
        <v>7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0</v>
      </c>
      <c r="J13" s="14">
        <v>1</v>
      </c>
      <c r="K13" s="14">
        <v>1</v>
      </c>
      <c r="L13" s="14">
        <v>0</v>
      </c>
      <c r="M13" s="14">
        <v>1</v>
      </c>
      <c r="N13" s="14">
        <v>1</v>
      </c>
      <c r="O13" s="12">
        <v>1</v>
      </c>
      <c r="P13" s="12">
        <f t="shared" si="0"/>
        <v>10</v>
      </c>
      <c r="Q13" s="5">
        <f t="shared" si="1"/>
        <v>83.333333333333329</v>
      </c>
    </row>
    <row r="14" spans="1:17" s="11" customFormat="1" ht="30" customHeight="1" x14ac:dyDescent="0.2">
      <c r="A14" s="8" t="s">
        <v>16</v>
      </c>
      <c r="B14" s="7" t="s">
        <v>8</v>
      </c>
      <c r="C14" s="4" t="s">
        <v>7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2">
        <v>1</v>
      </c>
      <c r="P14" s="12">
        <f t="shared" si="0"/>
        <v>12</v>
      </c>
      <c r="Q14" s="5">
        <f t="shared" si="1"/>
        <v>100</v>
      </c>
    </row>
    <row r="15" spans="1:17" s="11" customFormat="1" ht="30" customHeight="1" x14ac:dyDescent="0.2">
      <c r="A15" s="8" t="s">
        <v>26</v>
      </c>
      <c r="B15" s="7" t="s">
        <v>8</v>
      </c>
      <c r="C15" s="4" t="s">
        <v>7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0</v>
      </c>
      <c r="L15" s="14">
        <v>1</v>
      </c>
      <c r="M15" s="14">
        <v>1</v>
      </c>
      <c r="N15" s="14">
        <v>1</v>
      </c>
      <c r="O15" s="12">
        <v>1</v>
      </c>
      <c r="P15" s="12">
        <f t="shared" si="0"/>
        <v>11</v>
      </c>
      <c r="Q15" s="5">
        <f t="shared" si="1"/>
        <v>91.666666666666671</v>
      </c>
    </row>
    <row r="16" spans="1:17" s="11" customFormat="1" ht="30" customHeight="1" x14ac:dyDescent="0.2">
      <c r="A16" s="9" t="s">
        <v>27</v>
      </c>
      <c r="B16" s="7" t="s">
        <v>8</v>
      </c>
      <c r="C16" s="4" t="s">
        <v>7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2">
        <v>1</v>
      </c>
      <c r="P16" s="12">
        <f t="shared" si="0"/>
        <v>12</v>
      </c>
      <c r="Q16" s="5">
        <f t="shared" si="1"/>
        <v>100</v>
      </c>
    </row>
    <row r="17" spans="1:17" s="11" customFormat="1" ht="30" customHeight="1" x14ac:dyDescent="0.2">
      <c r="A17" s="8" t="s">
        <v>28</v>
      </c>
      <c r="B17" s="7" t="s">
        <v>8</v>
      </c>
      <c r="C17" s="4" t="s">
        <v>7</v>
      </c>
      <c r="D17" s="13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0</v>
      </c>
      <c r="O17" s="14">
        <v>1</v>
      </c>
      <c r="P17" s="12">
        <f t="shared" si="0"/>
        <v>11</v>
      </c>
      <c r="Q17" s="5">
        <f t="shared" si="1"/>
        <v>91.666666666666671</v>
      </c>
    </row>
    <row r="18" spans="1:17" s="11" customFormat="1" ht="30" customHeight="1" x14ac:dyDescent="0.2">
      <c r="A18" s="8" t="s">
        <v>15</v>
      </c>
      <c r="B18" s="7" t="s">
        <v>8</v>
      </c>
      <c r="C18" s="4" t="s">
        <v>12</v>
      </c>
      <c r="D18" s="14">
        <v>1</v>
      </c>
      <c r="E18" s="16" t="s">
        <v>31</v>
      </c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2">
        <f t="shared" si="0"/>
        <v>1</v>
      </c>
      <c r="Q18" s="5">
        <f>(P18*100)/(1)</f>
        <v>100</v>
      </c>
    </row>
    <row r="19" spans="1:17" s="11" customFormat="1" ht="30" customHeight="1" x14ac:dyDescent="0.2">
      <c r="A19" s="8" t="s">
        <v>30</v>
      </c>
      <c r="B19" s="7" t="s">
        <v>8</v>
      </c>
      <c r="C19" s="4" t="s">
        <v>12</v>
      </c>
      <c r="D19" s="14">
        <v>1</v>
      </c>
      <c r="E19" s="16" t="s">
        <v>31</v>
      </c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2">
        <f t="shared" si="0"/>
        <v>1</v>
      </c>
      <c r="Q19" s="5">
        <f t="shared" ref="Q19:Q23" si="2">(P19*100)/(1)</f>
        <v>100</v>
      </c>
    </row>
    <row r="20" spans="1:17" s="11" customFormat="1" ht="30" customHeight="1" x14ac:dyDescent="0.2">
      <c r="A20" s="8" t="s">
        <v>23</v>
      </c>
      <c r="B20" s="7" t="s">
        <v>8</v>
      </c>
      <c r="C20" s="4" t="s">
        <v>9</v>
      </c>
      <c r="D20" s="14">
        <v>1</v>
      </c>
      <c r="E20" s="16" t="s">
        <v>31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2">
        <f t="shared" si="0"/>
        <v>1</v>
      </c>
      <c r="Q20" s="5">
        <f t="shared" si="2"/>
        <v>100</v>
      </c>
    </row>
    <row r="21" spans="1:17" s="11" customFormat="1" ht="30" customHeight="1" x14ac:dyDescent="0.2">
      <c r="A21" s="8" t="s">
        <v>32</v>
      </c>
      <c r="B21" s="7" t="s">
        <v>8</v>
      </c>
      <c r="C21" s="4" t="s">
        <v>7</v>
      </c>
      <c r="D21" s="14">
        <v>1</v>
      </c>
      <c r="E21" s="16" t="s">
        <v>31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2">
        <f t="shared" si="0"/>
        <v>1</v>
      </c>
      <c r="Q21" s="5">
        <f t="shared" si="2"/>
        <v>100</v>
      </c>
    </row>
    <row r="22" spans="1:17" s="11" customFormat="1" ht="30" customHeight="1" x14ac:dyDescent="0.2">
      <c r="A22" s="9" t="s">
        <v>33</v>
      </c>
      <c r="B22" s="7" t="s">
        <v>8</v>
      </c>
      <c r="C22" s="4" t="s">
        <v>7</v>
      </c>
      <c r="D22" s="14">
        <v>1</v>
      </c>
      <c r="E22" s="16" t="s">
        <v>31</v>
      </c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2">
        <f t="shared" si="0"/>
        <v>1</v>
      </c>
      <c r="Q22" s="5">
        <f t="shared" si="2"/>
        <v>100</v>
      </c>
    </row>
    <row r="23" spans="1:17" ht="30" customHeight="1" x14ac:dyDescent="0.2">
      <c r="A23" s="9" t="s">
        <v>17</v>
      </c>
      <c r="B23" s="7" t="s">
        <v>8</v>
      </c>
      <c r="C23" s="4" t="s">
        <v>7</v>
      </c>
      <c r="D23" s="14">
        <v>1</v>
      </c>
      <c r="E23" s="16" t="s">
        <v>31</v>
      </c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2">
        <f t="shared" si="0"/>
        <v>1</v>
      </c>
      <c r="Q23" s="5">
        <f t="shared" si="2"/>
        <v>100</v>
      </c>
    </row>
    <row r="24" spans="1:17" ht="27" customHeight="1" x14ac:dyDescent="0.2">
      <c r="A24" s="19" t="s">
        <v>10</v>
      </c>
      <c r="B24" s="20"/>
      <c r="C24" s="20"/>
      <c r="D24" s="6">
        <f>SUM(D7:D23)/17*100</f>
        <v>94.117647058823522</v>
      </c>
      <c r="E24" s="6">
        <f>AVERAGE(E7:E17)*100</f>
        <v>100</v>
      </c>
      <c r="F24" s="6">
        <f t="shared" ref="F24:O24" si="3">AVERAGE(F7:F17)*100</f>
        <v>90.909090909090907</v>
      </c>
      <c r="G24" s="6">
        <f t="shared" si="3"/>
        <v>90.909090909090907</v>
      </c>
      <c r="H24" s="6">
        <f t="shared" si="3"/>
        <v>100</v>
      </c>
      <c r="I24" s="6">
        <f t="shared" si="3"/>
        <v>90.909090909090907</v>
      </c>
      <c r="J24" s="6">
        <f t="shared" si="3"/>
        <v>90.909090909090907</v>
      </c>
      <c r="K24" s="6">
        <f t="shared" si="3"/>
        <v>81.818181818181827</v>
      </c>
      <c r="L24" s="6">
        <f t="shared" si="3"/>
        <v>90.909090909090907</v>
      </c>
      <c r="M24" s="6">
        <f t="shared" si="3"/>
        <v>90.909090909090907</v>
      </c>
      <c r="N24" s="6">
        <f t="shared" si="3"/>
        <v>90.909090909090907</v>
      </c>
      <c r="O24" s="6">
        <f t="shared" si="3"/>
        <v>100</v>
      </c>
      <c r="P24" s="6"/>
      <c r="Q24" s="5"/>
    </row>
  </sheetData>
  <mergeCells count="15">
    <mergeCell ref="E21:O21"/>
    <mergeCell ref="E23:O23"/>
    <mergeCell ref="A24:C24"/>
    <mergeCell ref="A1:Q1"/>
    <mergeCell ref="A2:Q2"/>
    <mergeCell ref="A3:Q3"/>
    <mergeCell ref="A4:Q4"/>
    <mergeCell ref="A5:A6"/>
    <mergeCell ref="B5:B6"/>
    <mergeCell ref="C5:C6"/>
    <mergeCell ref="D5:Q5"/>
    <mergeCell ref="E18:O18"/>
    <mergeCell ref="E22:O22"/>
    <mergeCell ref="E19:O19"/>
    <mergeCell ref="E20:O20"/>
  </mergeCells>
  <hyperlinks>
    <hyperlink ref="E18:O18" r:id="rId1" display="A partir del 31 de Enero de 2019, dejaron de formar parte de la Comisión"/>
    <hyperlink ref="E19:O23" r:id="rId2" display="A partir del 31 de Enero de 2019, dejaron de formar parte de la Comisión"/>
  </hyperlinks>
  <pageMargins left="0.7" right="0.7" top="0.75" bottom="0.75" header="0.3" footer="0.3"/>
  <pageSetup paperSize="5" scale="45" orientation="landscape" r:id="rId3"/>
  <colBreaks count="1" manualBreakCount="1">
    <brk id="18" max="1048575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Hacienda, patrimonio y presup</vt:lpstr>
      <vt:lpstr>'Hacienda, patrimonio y presup'!Área_de_impresión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2019-12-11T17:08:02Z</dcterms:modified>
</cp:coreProperties>
</file>