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7" activeTab="9"/>
  </bookViews>
  <sheets>
    <sheet name="Estadísticas a marzo 2019" sheetId="1" r:id="rId1"/>
    <sheet name="Estadísticas a abril 2019" sheetId="2" r:id="rId2"/>
    <sheet name="Estadísticas a mayo 2019" sheetId="3" r:id="rId3"/>
    <sheet name="Estadísticas a junio 2019" sheetId="4" r:id="rId4"/>
    <sheet name="Estadísticas a julio 2019" sheetId="5" r:id="rId5"/>
    <sheet name="Estadísticas a agosto 2019" sheetId="6" r:id="rId6"/>
    <sheet name="Estadísticas a septiembre 2019" sheetId="7" r:id="rId7"/>
    <sheet name="Estadísticas a Octubre 2019" sheetId="8" r:id="rId8"/>
    <sheet name="Estadísticas a Noviembre 2019" sheetId="10" r:id="rId9"/>
    <sheet name="Estadísticas a Diciembre 2019" sheetId="11" r:id="rId10"/>
  </sheets>
  <externalReferences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G250" i="11" l="1"/>
  <c r="I217" i="11"/>
  <c r="J214" i="11" s="1"/>
  <c r="J215" i="11"/>
  <c r="E215" i="11"/>
  <c r="E214" i="11"/>
  <c r="J213" i="11"/>
  <c r="E213" i="11"/>
  <c r="E212" i="11"/>
  <c r="I190" i="11"/>
  <c r="J188" i="11" s="1"/>
  <c r="E188" i="11"/>
  <c r="E187" i="11"/>
  <c r="E186" i="11"/>
  <c r="E185" i="11"/>
  <c r="I161" i="11"/>
  <c r="J159" i="11"/>
  <c r="J158" i="11"/>
  <c r="E158" i="11"/>
  <c r="J157" i="11"/>
  <c r="E157" i="11"/>
  <c r="J156" i="11"/>
  <c r="J161" i="11" s="1"/>
  <c r="E156" i="11"/>
  <c r="J150" i="11"/>
  <c r="J144" i="11"/>
  <c r="J139" i="11"/>
  <c r="J134" i="11"/>
  <c r="I102" i="11"/>
  <c r="J99" i="11" s="1"/>
  <c r="J100" i="11"/>
  <c r="J97" i="11"/>
  <c r="J96" i="11"/>
  <c r="J61" i="11"/>
  <c r="M58" i="11" s="1"/>
  <c r="M59" i="11"/>
  <c r="E59" i="11"/>
  <c r="E58" i="11"/>
  <c r="M57" i="11"/>
  <c r="E57" i="11"/>
  <c r="E56" i="11"/>
  <c r="M55" i="11"/>
  <c r="E55" i="11"/>
  <c r="E54" i="11"/>
  <c r="M53" i="11"/>
  <c r="E53" i="11"/>
  <c r="E52" i="11"/>
  <c r="M51" i="11"/>
  <c r="E51" i="11"/>
  <c r="E50" i="11"/>
  <c r="M49" i="11"/>
  <c r="E49" i="11"/>
  <c r="E48" i="11"/>
  <c r="M47" i="11"/>
  <c r="E47" i="11"/>
  <c r="E46" i="11"/>
  <c r="M45" i="11"/>
  <c r="E45" i="11"/>
  <c r="E44" i="11"/>
  <c r="D23" i="11"/>
  <c r="C23" i="11"/>
  <c r="L22" i="11"/>
  <c r="J23" i="11" s="1"/>
  <c r="F22" i="11"/>
  <c r="E23" i="11" s="1"/>
  <c r="F23" i="11" s="1"/>
  <c r="K23" i="11" l="1"/>
  <c r="H23" i="11"/>
  <c r="L23" i="11" s="1"/>
  <c r="J185" i="11"/>
  <c r="J187" i="11"/>
  <c r="I23" i="11"/>
  <c r="J98" i="11"/>
  <c r="J102" i="11" s="1"/>
  <c r="M44" i="11"/>
  <c r="M46" i="11"/>
  <c r="M48" i="11"/>
  <c r="M50" i="11"/>
  <c r="M52" i="11"/>
  <c r="M54" i="11"/>
  <c r="M56" i="11"/>
  <c r="J186" i="11"/>
  <c r="J212" i="11"/>
  <c r="J217" i="11" s="1"/>
  <c r="M61" i="11" l="1"/>
  <c r="J190" i="11"/>
  <c r="G250" i="10" l="1"/>
  <c r="I217" i="10"/>
  <c r="J214" i="10" s="1"/>
  <c r="J215" i="10"/>
  <c r="E215" i="10"/>
  <c r="E214" i="10"/>
  <c r="J213" i="10"/>
  <c r="E213" i="10"/>
  <c r="E212" i="10"/>
  <c r="I190" i="10"/>
  <c r="J188" i="10"/>
  <c r="E188" i="10"/>
  <c r="J187" i="10"/>
  <c r="E187" i="10"/>
  <c r="J186" i="10"/>
  <c r="E186" i="10"/>
  <c r="J185" i="10"/>
  <c r="J190" i="10" s="1"/>
  <c r="E185" i="10"/>
  <c r="I161" i="10"/>
  <c r="J158" i="10" s="1"/>
  <c r="J159" i="10"/>
  <c r="E158" i="10"/>
  <c r="J157" i="10"/>
  <c r="E157" i="10"/>
  <c r="E156" i="10"/>
  <c r="J150" i="10"/>
  <c r="J144" i="10"/>
  <c r="J139" i="10"/>
  <c r="J134" i="10"/>
  <c r="I102" i="10"/>
  <c r="J100" i="10" s="1"/>
  <c r="J97" i="10"/>
  <c r="J61" i="10"/>
  <c r="M58" i="10" s="1"/>
  <c r="M59" i="10"/>
  <c r="E59" i="10"/>
  <c r="E58" i="10"/>
  <c r="M57" i="10"/>
  <c r="E57" i="10"/>
  <c r="E56" i="10"/>
  <c r="M55" i="10"/>
  <c r="E55" i="10"/>
  <c r="E54" i="10"/>
  <c r="M53" i="10"/>
  <c r="E53" i="10"/>
  <c r="E52" i="10"/>
  <c r="M51" i="10"/>
  <c r="E51" i="10"/>
  <c r="E50" i="10"/>
  <c r="M49" i="10"/>
  <c r="E49" i="10"/>
  <c r="E48" i="10"/>
  <c r="M47" i="10"/>
  <c r="E47" i="10"/>
  <c r="E46" i="10"/>
  <c r="M45" i="10"/>
  <c r="E45" i="10"/>
  <c r="E44" i="10"/>
  <c r="J23" i="10"/>
  <c r="I23" i="10"/>
  <c r="H23" i="10"/>
  <c r="D23" i="10"/>
  <c r="C23" i="10"/>
  <c r="F23" i="10" s="1"/>
  <c r="L22" i="10"/>
  <c r="K23" i="10" s="1"/>
  <c r="F22" i="10"/>
  <c r="E23" i="10" s="1"/>
  <c r="L23" i="10" l="1"/>
  <c r="J98" i="10"/>
  <c r="M44" i="10"/>
  <c r="M61" i="10" s="1"/>
  <c r="M46" i="10"/>
  <c r="M48" i="10"/>
  <c r="M50" i="10"/>
  <c r="M52" i="10"/>
  <c r="M54" i="10"/>
  <c r="M56" i="10"/>
  <c r="J99" i="10"/>
  <c r="J212" i="10"/>
  <c r="J217" i="10" s="1"/>
  <c r="J96" i="10"/>
  <c r="J102" i="10" s="1"/>
  <c r="J156" i="10"/>
  <c r="J161" i="10" s="1"/>
  <c r="G250" i="8" l="1"/>
  <c r="I217" i="8"/>
  <c r="J214" i="8" s="1"/>
  <c r="E215" i="8"/>
  <c r="E214" i="8"/>
  <c r="E213" i="8"/>
  <c r="E212" i="8"/>
  <c r="I190" i="8"/>
  <c r="J188" i="8" s="1"/>
  <c r="E188" i="8"/>
  <c r="E187" i="8"/>
  <c r="E186" i="8"/>
  <c r="E185" i="8"/>
  <c r="I161" i="8"/>
  <c r="J159" i="8" s="1"/>
  <c r="J158" i="8"/>
  <c r="E158" i="8"/>
  <c r="J157" i="8"/>
  <c r="E157" i="8"/>
  <c r="J156" i="8"/>
  <c r="E156" i="8"/>
  <c r="J150" i="8"/>
  <c r="J144" i="8"/>
  <c r="J139" i="8"/>
  <c r="J134" i="8"/>
  <c r="I102" i="8"/>
  <c r="J99" i="8" s="1"/>
  <c r="J100" i="8"/>
  <c r="J98" i="8"/>
  <c r="J97" i="8"/>
  <c r="J96" i="8"/>
  <c r="J102" i="8" s="1"/>
  <c r="J61" i="8"/>
  <c r="M58" i="8" s="1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D23" i="8"/>
  <c r="C23" i="8"/>
  <c r="L22" i="8"/>
  <c r="J23" i="8" s="1"/>
  <c r="F22" i="8"/>
  <c r="E23" i="8" s="1"/>
  <c r="F23" i="8" s="1"/>
  <c r="J161" i="8" l="1"/>
  <c r="K23" i="8"/>
  <c r="H23" i="8"/>
  <c r="M45" i="8"/>
  <c r="M47" i="8"/>
  <c r="M49" i="8"/>
  <c r="M51" i="8"/>
  <c r="M53" i="8"/>
  <c r="M55" i="8"/>
  <c r="M57" i="8"/>
  <c r="M59" i="8"/>
  <c r="J185" i="8"/>
  <c r="J187" i="8"/>
  <c r="J213" i="8"/>
  <c r="J215" i="8"/>
  <c r="I23" i="8"/>
  <c r="M44" i="8"/>
  <c r="M46" i="8"/>
  <c r="M48" i="8"/>
  <c r="M50" i="8"/>
  <c r="M52" i="8"/>
  <c r="M54" i="8"/>
  <c r="M56" i="8"/>
  <c r="J186" i="8"/>
  <c r="J212" i="8"/>
  <c r="L23" i="8" l="1"/>
  <c r="J190" i="8"/>
  <c r="J217" i="8"/>
  <c r="M61" i="8"/>
  <c r="G250" i="7" l="1"/>
  <c r="I217" i="7"/>
  <c r="J214" i="7" s="1"/>
  <c r="E215" i="7"/>
  <c r="E214" i="7"/>
  <c r="E213" i="7"/>
  <c r="E212" i="7"/>
  <c r="I190" i="7"/>
  <c r="J187" i="7" s="1"/>
  <c r="J188" i="7"/>
  <c r="E188" i="7"/>
  <c r="E187" i="7"/>
  <c r="J186" i="7"/>
  <c r="E186" i="7"/>
  <c r="E185" i="7"/>
  <c r="I161" i="7"/>
  <c r="J159" i="7" s="1"/>
  <c r="E158" i="7"/>
  <c r="E157" i="7"/>
  <c r="E156" i="7"/>
  <c r="J150" i="7"/>
  <c r="J144" i="7"/>
  <c r="J139" i="7"/>
  <c r="J134" i="7"/>
  <c r="J102" i="7"/>
  <c r="I102" i="7"/>
  <c r="J100" i="7"/>
  <c r="J99" i="7"/>
  <c r="J98" i="7"/>
  <c r="J97" i="7"/>
  <c r="J96" i="7"/>
  <c r="J61" i="7"/>
  <c r="M52" i="7" s="1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J23" i="7"/>
  <c r="I23" i="7"/>
  <c r="D23" i="7"/>
  <c r="L22" i="7"/>
  <c r="K23" i="7" s="1"/>
  <c r="F22" i="7"/>
  <c r="C23" i="7" s="1"/>
  <c r="J157" i="7" l="1"/>
  <c r="E23" i="7"/>
  <c r="F23" i="7" s="1"/>
  <c r="M44" i="7"/>
  <c r="M46" i="7"/>
  <c r="M48" i="7"/>
  <c r="M50" i="7"/>
  <c r="M54" i="7"/>
  <c r="M56" i="7"/>
  <c r="M58" i="7"/>
  <c r="J212" i="7"/>
  <c r="J156" i="7"/>
  <c r="J161" i="7" s="1"/>
  <c r="J158" i="7"/>
  <c r="H23" i="7"/>
  <c r="L23" i="7" s="1"/>
  <c r="M45" i="7"/>
  <c r="M47" i="7"/>
  <c r="M49" i="7"/>
  <c r="M51" i="7"/>
  <c r="M53" i="7"/>
  <c r="M55" i="7"/>
  <c r="M57" i="7"/>
  <c r="M59" i="7"/>
  <c r="J185" i="7"/>
  <c r="J190" i="7" s="1"/>
  <c r="J213" i="7"/>
  <c r="J215" i="7"/>
  <c r="M61" i="7" l="1"/>
  <c r="J217" i="7"/>
  <c r="G250" i="6" l="1"/>
  <c r="I217" i="6"/>
  <c r="J215" i="6" s="1"/>
  <c r="E215" i="6"/>
  <c r="E214" i="6"/>
  <c r="E213" i="6"/>
  <c r="E212" i="6"/>
  <c r="I190" i="6"/>
  <c r="J187" i="6" s="1"/>
  <c r="J188" i="6"/>
  <c r="E188" i="6"/>
  <c r="E187" i="6"/>
  <c r="J186" i="6"/>
  <c r="E186" i="6"/>
  <c r="E185" i="6"/>
  <c r="I161" i="6"/>
  <c r="J158" i="6" s="1"/>
  <c r="E158" i="6"/>
  <c r="J157" i="6"/>
  <c r="E157" i="6"/>
  <c r="E156" i="6"/>
  <c r="J150" i="6"/>
  <c r="J144" i="6"/>
  <c r="J139" i="6"/>
  <c r="J134" i="6"/>
  <c r="I102" i="6"/>
  <c r="J100" i="6"/>
  <c r="J99" i="6"/>
  <c r="J98" i="6"/>
  <c r="J102" i="6" s="1"/>
  <c r="J97" i="6"/>
  <c r="J96" i="6"/>
  <c r="J61" i="6"/>
  <c r="M58" i="6" s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J23" i="6"/>
  <c r="I23" i="6"/>
  <c r="D23" i="6"/>
  <c r="L22" i="6"/>
  <c r="H23" i="6" s="1"/>
  <c r="F22" i="6"/>
  <c r="C23" i="6" s="1"/>
  <c r="E23" i="6" l="1"/>
  <c r="F23" i="6" s="1"/>
  <c r="M44" i="6"/>
  <c r="M48" i="6"/>
  <c r="M50" i="6"/>
  <c r="M54" i="6"/>
  <c r="M56" i="6"/>
  <c r="J212" i="6"/>
  <c r="J214" i="6"/>
  <c r="K23" i="6"/>
  <c r="L23" i="6" s="1"/>
  <c r="J156" i="6"/>
  <c r="J161" i="6" s="1"/>
  <c r="M45" i="6"/>
  <c r="M47" i="6"/>
  <c r="M49" i="6"/>
  <c r="M51" i="6"/>
  <c r="M53" i="6"/>
  <c r="M55" i="6"/>
  <c r="M57" i="6"/>
  <c r="M59" i="6"/>
  <c r="J159" i="6"/>
  <c r="J185" i="6"/>
  <c r="J190" i="6" s="1"/>
  <c r="J213" i="6"/>
  <c r="M46" i="6"/>
  <c r="M52" i="6"/>
  <c r="M61" i="6" l="1"/>
  <c r="J217" i="6"/>
  <c r="G250" i="5" l="1"/>
  <c r="I217" i="5"/>
  <c r="J214" i="5" s="1"/>
  <c r="E215" i="5"/>
  <c r="E214" i="5"/>
  <c r="E213" i="5"/>
  <c r="E212" i="5"/>
  <c r="I190" i="5"/>
  <c r="J188" i="5" s="1"/>
  <c r="E188" i="5"/>
  <c r="E187" i="5"/>
  <c r="E186" i="5"/>
  <c r="E185" i="5"/>
  <c r="I161" i="5"/>
  <c r="J159" i="5" s="1"/>
  <c r="J158" i="5"/>
  <c r="E158" i="5"/>
  <c r="J157" i="5"/>
  <c r="E157" i="5"/>
  <c r="J156" i="5"/>
  <c r="E156" i="5"/>
  <c r="J150" i="5"/>
  <c r="J144" i="5"/>
  <c r="J139" i="5"/>
  <c r="J134" i="5"/>
  <c r="I102" i="5"/>
  <c r="J99" i="5" s="1"/>
  <c r="J100" i="5"/>
  <c r="J98" i="5"/>
  <c r="J97" i="5"/>
  <c r="J96" i="5"/>
  <c r="J102" i="5" s="1"/>
  <c r="J61" i="5"/>
  <c r="M58" i="5" s="1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D23" i="5"/>
  <c r="C23" i="5"/>
  <c r="L22" i="5"/>
  <c r="J23" i="5" s="1"/>
  <c r="F22" i="5"/>
  <c r="E23" i="5" s="1"/>
  <c r="F23" i="5" s="1"/>
  <c r="J161" i="5" l="1"/>
  <c r="K23" i="5"/>
  <c r="H23" i="5"/>
  <c r="L23" i="5" s="1"/>
  <c r="M45" i="5"/>
  <c r="M47" i="5"/>
  <c r="M49" i="5"/>
  <c r="M51" i="5"/>
  <c r="M53" i="5"/>
  <c r="M55" i="5"/>
  <c r="M57" i="5"/>
  <c r="M59" i="5"/>
  <c r="J185" i="5"/>
  <c r="J187" i="5"/>
  <c r="J213" i="5"/>
  <c r="J215" i="5"/>
  <c r="I23" i="5"/>
  <c r="M44" i="5"/>
  <c r="M46" i="5"/>
  <c r="M48" i="5"/>
  <c r="M50" i="5"/>
  <c r="M52" i="5"/>
  <c r="M54" i="5"/>
  <c r="M56" i="5"/>
  <c r="J186" i="5"/>
  <c r="J212" i="5"/>
  <c r="J190" i="5" l="1"/>
  <c r="J217" i="5"/>
  <c r="M61" i="5"/>
  <c r="G250" i="4" l="1"/>
  <c r="I217" i="4"/>
  <c r="J215" i="4" s="1"/>
  <c r="E215" i="4"/>
  <c r="E214" i="4"/>
  <c r="E213" i="4"/>
  <c r="E212" i="4"/>
  <c r="I190" i="4"/>
  <c r="J187" i="4" s="1"/>
  <c r="J188" i="4"/>
  <c r="E188" i="4"/>
  <c r="E187" i="4"/>
  <c r="J186" i="4"/>
  <c r="E186" i="4"/>
  <c r="E185" i="4"/>
  <c r="I161" i="4"/>
  <c r="J159" i="4" s="1"/>
  <c r="E158" i="4"/>
  <c r="J157" i="4"/>
  <c r="E157" i="4"/>
  <c r="E156" i="4"/>
  <c r="J150" i="4"/>
  <c r="J144" i="4"/>
  <c r="J139" i="4"/>
  <c r="J134" i="4"/>
  <c r="I102" i="4"/>
  <c r="J100" i="4"/>
  <c r="J99" i="4"/>
  <c r="J98" i="4"/>
  <c r="J102" i="4" s="1"/>
  <c r="J97" i="4"/>
  <c r="J96" i="4"/>
  <c r="J61" i="4"/>
  <c r="M59" i="4" s="1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J23" i="4"/>
  <c r="I23" i="4"/>
  <c r="D23" i="4"/>
  <c r="L22" i="4"/>
  <c r="H23" i="4" s="1"/>
  <c r="F22" i="4"/>
  <c r="C23" i="4" s="1"/>
  <c r="E23" i="4" l="1"/>
  <c r="F23" i="4" s="1"/>
  <c r="M44" i="4"/>
  <c r="M46" i="4"/>
  <c r="M48" i="4"/>
  <c r="M50" i="4"/>
  <c r="M52" i="4"/>
  <c r="M54" i="4"/>
  <c r="M56" i="4"/>
  <c r="M58" i="4"/>
  <c r="J212" i="4"/>
  <c r="J217" i="4" s="1"/>
  <c r="J214" i="4"/>
  <c r="K23" i="4"/>
  <c r="L23" i="4" s="1"/>
  <c r="J156" i="4"/>
  <c r="J158" i="4"/>
  <c r="M45" i="4"/>
  <c r="M47" i="4"/>
  <c r="M49" i="4"/>
  <c r="M51" i="4"/>
  <c r="M53" i="4"/>
  <c r="M55" i="4"/>
  <c r="M57" i="4"/>
  <c r="J185" i="4"/>
  <c r="J190" i="4" s="1"/>
  <c r="J213" i="4"/>
  <c r="M61" i="4" l="1"/>
  <c r="J161" i="4"/>
  <c r="G250" i="3" l="1"/>
  <c r="I217" i="3"/>
  <c r="J215" i="3"/>
  <c r="E215" i="3"/>
  <c r="J214" i="3"/>
  <c r="E214" i="3"/>
  <c r="J213" i="3"/>
  <c r="E213" i="3"/>
  <c r="J212" i="3"/>
  <c r="J217" i="3" s="1"/>
  <c r="E212" i="3"/>
  <c r="I190" i="3"/>
  <c r="J187" i="3" s="1"/>
  <c r="J188" i="3"/>
  <c r="E188" i="3"/>
  <c r="E187" i="3"/>
  <c r="J186" i="3"/>
  <c r="E186" i="3"/>
  <c r="E185" i="3"/>
  <c r="J161" i="3"/>
  <c r="I161" i="3"/>
  <c r="J159" i="3"/>
  <c r="J158" i="3"/>
  <c r="E158" i="3"/>
  <c r="J157" i="3"/>
  <c r="E157" i="3"/>
  <c r="J156" i="3"/>
  <c r="E156" i="3"/>
  <c r="J150" i="3"/>
  <c r="J144" i="3"/>
  <c r="J139" i="3"/>
  <c r="J134" i="3"/>
  <c r="I102" i="3"/>
  <c r="J98" i="3" s="1"/>
  <c r="J100" i="3"/>
  <c r="J99" i="3"/>
  <c r="J97" i="3"/>
  <c r="J96" i="3"/>
  <c r="J102" i="3" s="1"/>
  <c r="J61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50" i="3"/>
  <c r="E50" i="3"/>
  <c r="M49" i="3"/>
  <c r="E49" i="3"/>
  <c r="M48" i="3"/>
  <c r="E48" i="3"/>
  <c r="M47" i="3"/>
  <c r="E47" i="3"/>
  <c r="M46" i="3"/>
  <c r="E46" i="3"/>
  <c r="M45" i="3"/>
  <c r="E45" i="3"/>
  <c r="M44" i="3"/>
  <c r="M61" i="3" s="1"/>
  <c r="E44" i="3"/>
  <c r="J23" i="3"/>
  <c r="L22" i="3"/>
  <c r="I23" i="3" s="1"/>
  <c r="F22" i="3"/>
  <c r="E23" i="3" s="1"/>
  <c r="K23" i="3" l="1"/>
  <c r="C23" i="3"/>
  <c r="F23" i="3" s="1"/>
  <c r="H23" i="3"/>
  <c r="L23" i="3" s="1"/>
  <c r="J185" i="3"/>
  <c r="J190" i="3" s="1"/>
  <c r="D23" i="3"/>
  <c r="G250" i="2"/>
  <c r="I217" i="2"/>
  <c r="J215" i="2"/>
  <c r="E215" i="2"/>
  <c r="J214" i="2"/>
  <c r="E214" i="2"/>
  <c r="J213" i="2"/>
  <c r="E213" i="2"/>
  <c r="J212" i="2"/>
  <c r="J217" i="2" s="1"/>
  <c r="E212" i="2"/>
  <c r="I190" i="2"/>
  <c r="J188" i="2"/>
  <c r="E188" i="2"/>
  <c r="J187" i="2"/>
  <c r="E187" i="2"/>
  <c r="J186" i="2"/>
  <c r="E186" i="2"/>
  <c r="J185" i="2"/>
  <c r="J190" i="2" s="1"/>
  <c r="E185" i="2"/>
  <c r="I161" i="2"/>
  <c r="J159" i="2"/>
  <c r="J161" i="2" s="1"/>
  <c r="J158" i="2"/>
  <c r="E158" i="2"/>
  <c r="J157" i="2"/>
  <c r="E157" i="2"/>
  <c r="J156" i="2"/>
  <c r="E156" i="2"/>
  <c r="J150" i="2"/>
  <c r="J144" i="2"/>
  <c r="J139" i="2"/>
  <c r="J134" i="2"/>
  <c r="I102" i="2"/>
  <c r="J100" i="2" s="1"/>
  <c r="J97" i="2"/>
  <c r="J61" i="2"/>
  <c r="M59" i="2"/>
  <c r="E59" i="2"/>
  <c r="M58" i="2"/>
  <c r="E58" i="2"/>
  <c r="M57" i="2"/>
  <c r="E57" i="2"/>
  <c r="M56" i="2"/>
  <c r="E56" i="2"/>
  <c r="M55" i="2"/>
  <c r="E55" i="2"/>
  <c r="M54" i="2"/>
  <c r="E54" i="2"/>
  <c r="M53" i="2"/>
  <c r="E53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M61" i="2" s="1"/>
  <c r="E44" i="2"/>
  <c r="J23" i="2"/>
  <c r="I23" i="2"/>
  <c r="H23" i="2"/>
  <c r="L23" i="2" s="1"/>
  <c r="C23" i="2"/>
  <c r="L22" i="2"/>
  <c r="K23" i="2" s="1"/>
  <c r="F22" i="2"/>
  <c r="E23" i="2" s="1"/>
  <c r="D23" i="2" l="1"/>
  <c r="F23" i="2" s="1"/>
  <c r="J98" i="2"/>
  <c r="J99" i="2"/>
  <c r="J96" i="2"/>
  <c r="J102" i="2" l="1"/>
  <c r="J139" i="1" l="1"/>
  <c r="E49" i="1"/>
  <c r="J150" i="1"/>
  <c r="G250" i="1"/>
  <c r="J61" i="1" l="1"/>
  <c r="F22" i="1" l="1"/>
  <c r="I161" i="1"/>
  <c r="J159" i="1" s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215" i="1"/>
  <c r="E214" i="1"/>
  <c r="E213" i="1"/>
  <c r="E212" i="1"/>
  <c r="E188" i="1"/>
  <c r="E187" i="1"/>
  <c r="E186" i="1"/>
  <c r="E185" i="1"/>
  <c r="E158" i="1"/>
  <c r="E157" i="1"/>
  <c r="E156" i="1"/>
  <c r="J144" i="1"/>
  <c r="J134" i="1"/>
  <c r="M56" i="1"/>
  <c r="D23" i="1" l="1"/>
  <c r="E23" i="1"/>
  <c r="C23" i="1"/>
  <c r="M46" i="1"/>
  <c r="M49" i="1"/>
  <c r="M51" i="1"/>
  <c r="M54" i="1"/>
  <c r="M57" i="1"/>
  <c r="M59" i="1"/>
  <c r="M45" i="1"/>
  <c r="M47" i="1"/>
  <c r="M50" i="1"/>
  <c r="M53" i="1"/>
  <c r="M55" i="1"/>
  <c r="M58" i="1"/>
  <c r="M44" i="1"/>
  <c r="M48" i="1"/>
  <c r="M52" i="1"/>
  <c r="L22" i="1"/>
  <c r="I23" i="1" s="1"/>
  <c r="I217" i="1"/>
  <c r="J215" i="1" s="1"/>
  <c r="I102" i="1"/>
  <c r="J99" i="1" s="1"/>
  <c r="I190" i="1"/>
  <c r="J185" i="1" s="1"/>
  <c r="F23" i="1" l="1"/>
  <c r="K23" i="1"/>
  <c r="H23" i="1"/>
  <c r="J23" i="1"/>
  <c r="J186" i="1"/>
  <c r="J213" i="1"/>
  <c r="J214" i="1"/>
  <c r="J212" i="1"/>
  <c r="J98" i="1"/>
  <c r="J97" i="1"/>
  <c r="J188" i="1"/>
  <c r="J187" i="1"/>
  <c r="J96" i="1"/>
  <c r="J100" i="1"/>
  <c r="M61" i="1"/>
  <c r="L23" i="1" l="1"/>
  <c r="J190" i="1"/>
  <c r="J217" i="1"/>
  <c r="J102" i="1"/>
  <c r="J157" i="1" l="1"/>
  <c r="J158" i="1"/>
  <c r="J156" i="1"/>
  <c r="J161" i="1" l="1"/>
</calcChain>
</file>

<file path=xl/sharedStrings.xml><?xml version="1.0" encoding="utf-8"?>
<sst xmlns="http://schemas.openxmlformats.org/spreadsheetml/2006/main" count="574" uniqueCount="57">
  <si>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</si>
  <si>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</si>
  <si>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</si>
  <si>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</si>
  <si>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</si>
  <si>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</si>
  <si>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</si>
  <si>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</si>
  <si>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</si>
  <si>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</si>
  <si>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</si>
  <si>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</si>
  <si>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</si>
  <si>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</si>
  <si>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</si>
  <si>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</si>
  <si>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</si>
  <si>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</si>
  <si>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</si>
  <si>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</si>
  <si>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</si>
  <si>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</si>
  <si>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</si>
  <si>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</si>
  <si>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</si>
  <si>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</si>
  <si>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</si>
  <si>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</si>
  <si>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</si>
  <si>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 xml:space="preserve">UNIDAD DE TRANSPARENCIA Sistema DIF Zapopan </t>
  </si>
  <si>
    <t>SOLICITUDES CONTESTADAS POR DIRECCION O DEPARTAMENTO</t>
  </si>
  <si>
    <t>Presidencia</t>
  </si>
  <si>
    <t>Dirección General</t>
  </si>
  <si>
    <t>Dirección Jurídica</t>
  </si>
  <si>
    <t>Dirección de Servicios</t>
  </si>
  <si>
    <t>Dirección de Programas</t>
  </si>
  <si>
    <t>Contraloría</t>
  </si>
  <si>
    <t>Dirección de Planeación</t>
  </si>
  <si>
    <t>Dirección de Administración y Finanzas</t>
  </si>
  <si>
    <t>Fundamental</t>
  </si>
  <si>
    <t>Debido a que las solicitudes de información se envían a diversas de direcciones, el número no es coincidente con el total de solicitudes respondidas en el mes</t>
  </si>
  <si>
    <t>SOLICITUDES REMITIDAS POR EL ITEI U OTROS SUJETOS OBLIGADOS</t>
  </si>
  <si>
    <t xml:space="preserve">  </t>
  </si>
  <si>
    <t xml:space="preserve">Relaciones Públicas y Recaudación de Fondos </t>
  </si>
  <si>
    <t>Unidad de Transparencia</t>
  </si>
  <si>
    <t>SOLICITUDES REMITIDAS POR OTROS SUJETOS OBLIGADOS</t>
  </si>
  <si>
    <t>INFORMACIÓN ESTADÍSTICA MARZO 2019</t>
  </si>
  <si>
    <t>INFORMACIÓN ESTADÍSTICA ABRIL 2019</t>
  </si>
  <si>
    <t>INFORMACIÓN ESTADÍSTICA A MAYO 2019</t>
  </si>
  <si>
    <t>INFORMACIÓN ESTADÍSTICA A JUNIO 2019</t>
  </si>
  <si>
    <t>INFORMACIÓN ESTADÍSTICA A JULIO 2019</t>
  </si>
  <si>
    <t>INFORMACIÓN ESTADÍSTICA A AGOSTO 2019</t>
  </si>
  <si>
    <t>INFORMACIÓN ESTADÍSTICA A SEPTIEMBRE 2019</t>
  </si>
  <si>
    <t xml:space="preserve"> </t>
  </si>
  <si>
    <t>INFORMACIÓN ESTADÍSTICA A OCTUBRE 2019</t>
  </si>
  <si>
    <t>INFORMACIÓN ESTADÍSTICA A NOVIEMBRE 2019</t>
  </si>
  <si>
    <t>INFORMACIÓN ESTADÍSTICA A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</si>
</sst>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4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wrapText="1"/>
    </xf>
    <xf numFmtId="0" fontId="2" fillId="7" borderId="24" xfId="0" applyFont="1" applyFill="1" applyBorder="1"/>
    <xf numFmtId="0" fontId="6" fillId="5" borderId="0" xfId="2" applyFont="1" applyFill="1" applyBorder="1" applyAlignment="1">
      <alignment horizontal="left" wrapText="1"/>
    </xf>
    <xf numFmtId="0" fontId="6" fillId="7" borderId="22" xfId="2" applyFont="1" applyFill="1" applyBorder="1" applyAlignment="1">
      <alignment horizontal="left" wrapText="1"/>
    </xf>
    <xf numFmtId="0" fontId="6" fillId="7" borderId="20" xfId="2" applyFont="1" applyFill="1" applyBorder="1" applyAlignment="1">
      <alignment horizontal="left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6" fillId="7" borderId="21" xfId="2" applyFont="1" applyFill="1" applyBorder="1" applyAlignment="1">
      <alignment horizontal="left" wrapText="1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0" fillId="7" borderId="26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4237184"/>
        <c:axId val="44238720"/>
        <c:axId val="0"/>
      </c:bar3DChart>
      <c:catAx>
        <c:axId val="4423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44238720"/>
        <c:crosses val="autoZero"/>
        <c:auto val="1"/>
        <c:lblAlgn val="ctr"/>
        <c:lblOffset val="100"/>
        <c:noMultiLvlLbl val="0"/>
      </c:catAx>
      <c:valAx>
        <c:axId val="4423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423718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5787392"/>
        <c:axId val="45797376"/>
        <c:axId val="0"/>
      </c:bar3DChart>
      <c:catAx>
        <c:axId val="4578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45797376"/>
        <c:crosses val="autoZero"/>
        <c:auto val="1"/>
        <c:lblAlgn val="ctr"/>
        <c:lblOffset val="100"/>
        <c:noMultiLvlLbl val="0"/>
      </c:catAx>
      <c:valAx>
        <c:axId val="45797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578739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abril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2019'!$I$96:$I$100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45833600"/>
        <c:axId val="45855872"/>
        <c:axId val="0"/>
      </c:bar3DChart>
      <c:catAx>
        <c:axId val="458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45855872"/>
        <c:crosses val="autoZero"/>
        <c:auto val="1"/>
        <c:lblAlgn val="ctr"/>
        <c:lblOffset val="100"/>
        <c:noMultiLvlLbl val="0"/>
      </c:catAx>
      <c:valAx>
        <c:axId val="4585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5833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abril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abril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abril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2019'!$I$156:$I$159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abril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2019'!$J$156:$J$159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45965696"/>
        <c:axId val="45967232"/>
        <c:axId val="0"/>
      </c:bar3DChart>
      <c:catAx>
        <c:axId val="4596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45967232"/>
        <c:crosses val="autoZero"/>
        <c:auto val="1"/>
        <c:lblAlgn val="ctr"/>
        <c:lblOffset val="100"/>
        <c:noMultiLvlLbl val="0"/>
      </c:catAx>
      <c:valAx>
        <c:axId val="4596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596569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abril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2019'!$I$212:$I$215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2019'!$J$212:$J$215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0608000"/>
        <c:axId val="90609536"/>
        <c:axId val="0"/>
      </c:bar3DChart>
      <c:catAx>
        <c:axId val="906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0609536"/>
        <c:crosses val="autoZero"/>
        <c:auto val="1"/>
        <c:lblAlgn val="ctr"/>
        <c:lblOffset val="100"/>
        <c:noMultiLvlLbl val="0"/>
      </c:catAx>
      <c:valAx>
        <c:axId val="90609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06080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abril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abril 2019'!$C$22:$E$22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abril 2019'!$C$23:$E$23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2680576"/>
        <c:axId val="92682112"/>
        <c:axId val="0"/>
      </c:bar3DChart>
      <c:catAx>
        <c:axId val="9268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2682112"/>
        <c:crosses val="autoZero"/>
        <c:auto val="1"/>
        <c:lblAlgn val="ctr"/>
        <c:lblOffset val="100"/>
        <c:noMultiLvlLbl val="0"/>
      </c:catAx>
      <c:valAx>
        <c:axId val="92682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26805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abril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abril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abril 2019'!$H$22:$K$22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abril 2019'!$H$23:$K$23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0.5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2717824"/>
        <c:axId val="92721536"/>
        <c:axId val="0"/>
      </c:bar3D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2721536"/>
        <c:crosses val="autoZero"/>
        <c:auto val="1"/>
        <c:lblAlgn val="ctr"/>
        <c:lblOffset val="100"/>
        <c:noMultiLvlLbl val="0"/>
      </c:catAx>
      <c:valAx>
        <c:axId val="92721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271782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abril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2019'!$I$185:$I$188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2019'!$J$185:$J$188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3393664"/>
        <c:axId val="93395200"/>
        <c:axId val="0"/>
      </c:bar3DChart>
      <c:catAx>
        <c:axId val="9339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3395200"/>
        <c:crosses val="autoZero"/>
        <c:auto val="1"/>
        <c:lblAlgn val="ctr"/>
        <c:lblOffset val="100"/>
        <c:noMultiLvlLbl val="0"/>
      </c:catAx>
      <c:valAx>
        <c:axId val="9339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33936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abril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abril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abril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21568"/>
        <c:axId val="93423104"/>
        <c:axId val="0"/>
      </c:bar3DChart>
      <c:catAx>
        <c:axId val="934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23104"/>
        <c:crosses val="autoZero"/>
        <c:auto val="1"/>
        <c:lblAlgn val="ctr"/>
        <c:lblOffset val="100"/>
        <c:noMultiLvlLbl val="0"/>
      </c:catAx>
      <c:valAx>
        <c:axId val="9342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342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abril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abril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abril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abril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abril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49344"/>
        <c:axId val="94250880"/>
        <c:axId val="0"/>
      </c:bar3DChart>
      <c:catAx>
        <c:axId val="942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250880"/>
        <c:crosses val="autoZero"/>
        <c:auto val="1"/>
        <c:lblAlgn val="ctr"/>
        <c:lblOffset val="100"/>
        <c:noMultiLvlLbl val="0"/>
      </c:catAx>
      <c:valAx>
        <c:axId val="9425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2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6050560"/>
        <c:axId val="96056448"/>
        <c:axId val="0"/>
      </c:bar3DChart>
      <c:catAx>
        <c:axId val="9605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6056448"/>
        <c:crosses val="autoZero"/>
        <c:auto val="1"/>
        <c:lblAlgn val="ctr"/>
        <c:lblOffset val="100"/>
        <c:noMultiLvlLbl val="0"/>
      </c:catAx>
      <c:valAx>
        <c:axId val="96056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605056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marzo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marzo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2019'!$I$96:$I$100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44291584"/>
        <c:axId val="44293120"/>
        <c:axId val="0"/>
      </c:bar3DChart>
      <c:catAx>
        <c:axId val="442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44293120"/>
        <c:crosses val="autoZero"/>
        <c:auto val="1"/>
        <c:lblAlgn val="ctr"/>
        <c:lblOffset val="100"/>
        <c:noMultiLvlLbl val="0"/>
      </c:catAx>
      <c:valAx>
        <c:axId val="44293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42915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mayo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mayo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2019'!$I$96:$I$100</c:f>
              <c:numCache>
                <c:formatCode>General</c:formatCode>
                <c:ptCount val="5"/>
                <c:pt idx="0">
                  <c:v>23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6113408"/>
        <c:axId val="96114944"/>
        <c:axId val="0"/>
      </c:bar3DChart>
      <c:catAx>
        <c:axId val="961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6114944"/>
        <c:crosses val="autoZero"/>
        <c:auto val="1"/>
        <c:lblAlgn val="ctr"/>
        <c:lblOffset val="100"/>
        <c:noMultiLvlLbl val="0"/>
      </c:catAx>
      <c:valAx>
        <c:axId val="9611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61134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mayo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mayo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mayo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2019'!$I$156:$I$159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mayo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2019'!$J$156:$J$159</c:f>
              <c:numCache>
                <c:formatCode>0%</c:formatCode>
                <c:ptCount val="4"/>
                <c:pt idx="0">
                  <c:v>0.96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7531776"/>
        <c:axId val="97533312"/>
        <c:axId val="0"/>
      </c:bar3DChart>
      <c:catAx>
        <c:axId val="9753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7533312"/>
        <c:crosses val="autoZero"/>
        <c:auto val="1"/>
        <c:lblAlgn val="ctr"/>
        <c:lblOffset val="100"/>
        <c:noMultiLvlLbl val="0"/>
      </c:catAx>
      <c:valAx>
        <c:axId val="97533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53177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mayo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2019'!$I$212:$I$215</c:f>
              <c:numCache>
                <c:formatCode>General</c:formatCode>
                <c:ptCount val="4"/>
                <c:pt idx="0">
                  <c:v>0</c:v>
                </c:pt>
                <c:pt idx="1">
                  <c:v>23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2019'!$J$212:$J$215</c:f>
              <c:numCache>
                <c:formatCode>0%</c:formatCode>
                <c:ptCount val="4"/>
                <c:pt idx="0">
                  <c:v>0</c:v>
                </c:pt>
                <c:pt idx="1">
                  <c:v>0.92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7617792"/>
        <c:axId val="97619328"/>
        <c:axId val="0"/>
      </c:bar3DChart>
      <c:catAx>
        <c:axId val="976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7619328"/>
        <c:crosses val="autoZero"/>
        <c:auto val="1"/>
        <c:lblAlgn val="ctr"/>
        <c:lblOffset val="100"/>
        <c:noMultiLvlLbl val="0"/>
      </c:catAx>
      <c:valAx>
        <c:axId val="97619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6177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mayo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mayo 2019'!$C$22:$E$22</c:f>
              <c:numCache>
                <c:formatCode>General</c:formatCode>
                <c:ptCount val="3"/>
                <c:pt idx="0">
                  <c:v>12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mayo 2019'!$C$23:$E$23</c:f>
              <c:numCache>
                <c:formatCode>0%</c:formatCode>
                <c:ptCount val="3"/>
                <c:pt idx="0">
                  <c:v>0.48</c:v>
                </c:pt>
                <c:pt idx="1">
                  <c:v>0.12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7933184"/>
        <c:axId val="97934720"/>
        <c:axId val="0"/>
      </c:bar3DChart>
      <c:catAx>
        <c:axId val="9793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7934720"/>
        <c:crosses val="autoZero"/>
        <c:auto val="1"/>
        <c:lblAlgn val="ctr"/>
        <c:lblOffset val="100"/>
        <c:noMultiLvlLbl val="0"/>
      </c:catAx>
      <c:valAx>
        <c:axId val="97934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793318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mayo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mayo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mayo 2019'!$H$22:$K$22</c:f>
              <c:numCache>
                <c:formatCode>General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mayo 2019'!$H$23:$K$23</c:f>
              <c:numCache>
                <c:formatCode>0%</c:formatCode>
                <c:ptCount val="4"/>
                <c:pt idx="0">
                  <c:v>0.28000000000000003</c:v>
                </c:pt>
                <c:pt idx="1">
                  <c:v>0.6</c:v>
                </c:pt>
                <c:pt idx="2">
                  <c:v>0.04</c:v>
                </c:pt>
                <c:pt idx="3">
                  <c:v>0.08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697216"/>
        <c:axId val="102700928"/>
        <c:axId val="0"/>
      </c:bar3DChart>
      <c:catAx>
        <c:axId val="1026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2700928"/>
        <c:crosses val="autoZero"/>
        <c:auto val="1"/>
        <c:lblAlgn val="ctr"/>
        <c:lblOffset val="100"/>
        <c:noMultiLvlLbl val="0"/>
      </c:catAx>
      <c:valAx>
        <c:axId val="10270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6972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mayo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2019'!$I$185:$I$188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2019'!$J$185:$J$188</c:f>
              <c:numCache>
                <c:formatCode>0%</c:formatCode>
                <c:ptCount val="4"/>
                <c:pt idx="0">
                  <c:v>0.76</c:v>
                </c:pt>
                <c:pt idx="1">
                  <c:v>0</c:v>
                </c:pt>
                <c:pt idx="2">
                  <c:v>0.2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758272"/>
        <c:axId val="102759808"/>
        <c:axId val="0"/>
      </c:bar3DChart>
      <c:catAx>
        <c:axId val="102758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2759808"/>
        <c:crosses val="autoZero"/>
        <c:auto val="1"/>
        <c:lblAlgn val="ctr"/>
        <c:lblOffset val="100"/>
        <c:noMultiLvlLbl val="0"/>
      </c:catAx>
      <c:valAx>
        <c:axId val="102759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7582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mayo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mayo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mayo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106496"/>
        <c:axId val="108108032"/>
        <c:axId val="0"/>
      </c:bar3DChart>
      <c:catAx>
        <c:axId val="1081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108032"/>
        <c:crosses val="autoZero"/>
        <c:auto val="1"/>
        <c:lblAlgn val="ctr"/>
        <c:lblOffset val="100"/>
        <c:noMultiLvlLbl val="0"/>
      </c:catAx>
      <c:valAx>
        <c:axId val="10810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810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mayo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mayo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mayo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mayo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mayo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2019'!$J$44:$J$59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225664"/>
        <c:axId val="108227200"/>
        <c:axId val="0"/>
      </c:bar3DChart>
      <c:catAx>
        <c:axId val="1082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27200"/>
        <c:crosses val="autoZero"/>
        <c:auto val="1"/>
        <c:lblAlgn val="ctr"/>
        <c:lblOffset val="100"/>
        <c:noMultiLvlLbl val="0"/>
      </c:catAx>
      <c:valAx>
        <c:axId val="10822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2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2470016"/>
        <c:axId val="102471552"/>
        <c:axId val="0"/>
      </c:bar3DChart>
      <c:catAx>
        <c:axId val="10247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2471552"/>
        <c:crosses val="autoZero"/>
        <c:auto val="1"/>
        <c:lblAlgn val="ctr"/>
        <c:lblOffset val="100"/>
        <c:noMultiLvlLbl val="0"/>
      </c:catAx>
      <c:valAx>
        <c:axId val="102471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47001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junio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junio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2019'!$I$96:$I$100</c:f>
              <c:numCache>
                <c:formatCode>General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663680"/>
        <c:axId val="102665216"/>
        <c:axId val="0"/>
      </c:bar3DChart>
      <c:catAx>
        <c:axId val="1026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2665216"/>
        <c:crosses val="autoZero"/>
        <c:auto val="1"/>
        <c:lblAlgn val="ctr"/>
        <c:lblOffset val="100"/>
        <c:noMultiLvlLbl val="0"/>
      </c:catAx>
      <c:valAx>
        <c:axId val="102665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6636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marzo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marzo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marzo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2019'!$I$156:$I$159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marzo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2019'!$J$156:$J$159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47561344"/>
        <c:axId val="47563136"/>
        <c:axId val="0"/>
      </c:bar3DChart>
      <c:catAx>
        <c:axId val="475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47563136"/>
        <c:crosses val="autoZero"/>
        <c:auto val="1"/>
        <c:lblAlgn val="ctr"/>
        <c:lblOffset val="100"/>
        <c:noMultiLvlLbl val="0"/>
      </c:catAx>
      <c:valAx>
        <c:axId val="4756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75613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junio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junio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junio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2019'!$I$156:$I$159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junio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2019'!$J$156:$J$159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8284544"/>
        <c:axId val="108298624"/>
        <c:axId val="0"/>
      </c:bar3DChart>
      <c:catAx>
        <c:axId val="10828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8298624"/>
        <c:crosses val="autoZero"/>
        <c:auto val="1"/>
        <c:lblAlgn val="ctr"/>
        <c:lblOffset val="100"/>
        <c:noMultiLvlLbl val="0"/>
      </c:catAx>
      <c:valAx>
        <c:axId val="108298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82845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junio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2019'!$I$212:$I$215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2019'!$J$212:$J$215</c:f>
              <c:numCache>
                <c:formatCode>0%</c:formatCode>
                <c:ptCount val="4"/>
                <c:pt idx="0">
                  <c:v>0.45454545454545453</c:v>
                </c:pt>
                <c:pt idx="1">
                  <c:v>0.54545454545454541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410944"/>
        <c:axId val="109441408"/>
        <c:axId val="0"/>
      </c:bar3DChart>
      <c:catAx>
        <c:axId val="109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9441408"/>
        <c:crosses val="autoZero"/>
        <c:auto val="1"/>
        <c:lblAlgn val="ctr"/>
        <c:lblOffset val="100"/>
        <c:noMultiLvlLbl val="0"/>
      </c:catAx>
      <c:valAx>
        <c:axId val="109441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94109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junio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junio 2019'!$C$22:$E$22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junio 2019'!$C$23:$E$23</c:f>
              <c:numCache>
                <c:formatCode>0%</c:formatCode>
                <c:ptCount val="3"/>
                <c:pt idx="0">
                  <c:v>0.53846153846153844</c:v>
                </c:pt>
                <c:pt idx="1">
                  <c:v>0</c:v>
                </c:pt>
                <c:pt idx="2">
                  <c:v>0.46153846153846156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464192"/>
        <c:axId val="109474176"/>
        <c:axId val="0"/>
      </c:bar3DChart>
      <c:catAx>
        <c:axId val="10946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9474176"/>
        <c:crosses val="autoZero"/>
        <c:auto val="1"/>
        <c:lblAlgn val="ctr"/>
        <c:lblOffset val="100"/>
        <c:noMultiLvlLbl val="0"/>
      </c:catAx>
      <c:valAx>
        <c:axId val="109474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946419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junio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junio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junio 2019'!$H$22:$K$22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junio 2019'!$H$23:$K$23</c:f>
              <c:numCache>
                <c:formatCode>0%</c:formatCode>
                <c:ptCount val="4"/>
                <c:pt idx="0">
                  <c:v>0.69230769230769229</c:v>
                </c:pt>
                <c:pt idx="1">
                  <c:v>0.23076923076923078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509632"/>
        <c:axId val="109513344"/>
        <c:axId val="0"/>
      </c:bar3DChart>
      <c:catAx>
        <c:axId val="1095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9513344"/>
        <c:crosses val="autoZero"/>
        <c:auto val="1"/>
        <c:lblAlgn val="ctr"/>
        <c:lblOffset val="100"/>
        <c:noMultiLvlLbl val="0"/>
      </c:catAx>
      <c:valAx>
        <c:axId val="109513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950963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junio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2019'!$I$185:$I$188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2019'!$J$185:$J$188</c:f>
              <c:numCache>
                <c:formatCode>0%</c:formatCode>
                <c:ptCount val="4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9571072"/>
        <c:axId val="111223552"/>
        <c:axId val="0"/>
      </c:bar3DChart>
      <c:catAx>
        <c:axId val="10957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1223552"/>
        <c:crosses val="autoZero"/>
        <c:auto val="1"/>
        <c:lblAlgn val="ctr"/>
        <c:lblOffset val="100"/>
        <c:noMultiLvlLbl val="0"/>
      </c:catAx>
      <c:valAx>
        <c:axId val="111223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95710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junio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junio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junio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53376"/>
        <c:axId val="111254912"/>
        <c:axId val="0"/>
      </c:bar3DChart>
      <c:catAx>
        <c:axId val="1112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54912"/>
        <c:crosses val="autoZero"/>
        <c:auto val="1"/>
        <c:lblAlgn val="ctr"/>
        <c:lblOffset val="100"/>
        <c:noMultiLvlLbl val="0"/>
      </c:catAx>
      <c:valAx>
        <c:axId val="11125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25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junio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junio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junio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junio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junio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569152"/>
        <c:axId val="111579136"/>
        <c:axId val="0"/>
      </c:bar3DChart>
      <c:catAx>
        <c:axId val="1115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79136"/>
        <c:crosses val="autoZero"/>
        <c:auto val="1"/>
        <c:lblAlgn val="ctr"/>
        <c:lblOffset val="100"/>
        <c:noMultiLvlLbl val="0"/>
      </c:catAx>
      <c:valAx>
        <c:axId val="11157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6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0736896"/>
        <c:axId val="110738432"/>
        <c:axId val="0"/>
      </c:bar3DChart>
      <c:catAx>
        <c:axId val="11073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0738432"/>
        <c:crosses val="autoZero"/>
        <c:auto val="1"/>
        <c:lblAlgn val="ctr"/>
        <c:lblOffset val="100"/>
        <c:noMultiLvlLbl val="0"/>
      </c:catAx>
      <c:valAx>
        <c:axId val="110738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07368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julio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julio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2019'!$I$96:$I$100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0656128"/>
        <c:axId val="110674304"/>
        <c:axId val="0"/>
      </c:bar3DChart>
      <c:catAx>
        <c:axId val="11065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0674304"/>
        <c:crosses val="autoZero"/>
        <c:auto val="1"/>
        <c:lblAlgn val="ctr"/>
        <c:lblOffset val="100"/>
        <c:noMultiLvlLbl val="0"/>
      </c:catAx>
      <c:valAx>
        <c:axId val="11067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06561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julio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julio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julio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2019'!$I$156:$I$159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julio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2019'!$J$156:$J$159</c:f>
              <c:numCache>
                <c:formatCode>0%</c:formatCode>
                <c:ptCount val="4"/>
                <c:pt idx="0">
                  <c:v>0.5625</c:v>
                </c:pt>
                <c:pt idx="1">
                  <c:v>0.4375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0845952"/>
        <c:axId val="110847488"/>
        <c:axId val="0"/>
      </c:bar3DChart>
      <c:catAx>
        <c:axId val="1108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0847488"/>
        <c:crosses val="autoZero"/>
        <c:auto val="1"/>
        <c:lblAlgn val="ctr"/>
        <c:lblOffset val="100"/>
        <c:noMultiLvlLbl val="0"/>
      </c:catAx>
      <c:valAx>
        <c:axId val="11084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084595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marzo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2019'!$I$212:$I$215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2019'!$J$212:$J$215</c:f>
              <c:numCache>
                <c:formatCode>0%</c:formatCode>
                <c:ptCount val="4"/>
                <c:pt idx="0">
                  <c:v>0.36363636363636365</c:v>
                </c:pt>
                <c:pt idx="1">
                  <c:v>0.63636363636363635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2366848"/>
        <c:axId val="82368384"/>
        <c:axId val="0"/>
      </c:bar3DChart>
      <c:catAx>
        <c:axId val="823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2368384"/>
        <c:crosses val="autoZero"/>
        <c:auto val="1"/>
        <c:lblAlgn val="ctr"/>
        <c:lblOffset val="100"/>
        <c:noMultiLvlLbl val="0"/>
      </c:catAx>
      <c:valAx>
        <c:axId val="82368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23668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julio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2019'!$I$212:$I$215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2019'!$J$212:$J$215</c:f>
              <c:numCache>
                <c:formatCode>0%</c:formatCode>
                <c:ptCount val="4"/>
                <c:pt idx="0">
                  <c:v>0.5</c:v>
                </c:pt>
                <c:pt idx="1">
                  <c:v>0.4375</c:v>
                </c:pt>
                <c:pt idx="2">
                  <c:v>0</c:v>
                </c:pt>
                <c:pt idx="3">
                  <c:v>6.25E-2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652864"/>
        <c:axId val="111654400"/>
        <c:axId val="0"/>
      </c:bar3DChart>
      <c:catAx>
        <c:axId val="11165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654400"/>
        <c:crosses val="autoZero"/>
        <c:auto val="1"/>
        <c:lblAlgn val="ctr"/>
        <c:lblOffset val="100"/>
        <c:noMultiLvlLbl val="0"/>
      </c:catAx>
      <c:valAx>
        <c:axId val="111654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652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julio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julio 2019'!$C$22:$E$22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julio 2019'!$C$23:$E$23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689728"/>
        <c:axId val="111691264"/>
        <c:axId val="0"/>
      </c:bar3DChart>
      <c:catAx>
        <c:axId val="11168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691264"/>
        <c:crosses val="autoZero"/>
        <c:auto val="1"/>
        <c:lblAlgn val="ctr"/>
        <c:lblOffset val="100"/>
        <c:noMultiLvlLbl val="0"/>
      </c:catAx>
      <c:valAx>
        <c:axId val="11169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16897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julio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julio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julio 2019'!$H$22:$K$22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julio 2019'!$H$23:$K$23</c:f>
              <c:numCache>
                <c:formatCode>0%</c:formatCode>
                <c:ptCount val="4"/>
                <c:pt idx="0">
                  <c:v>0.5</c:v>
                </c:pt>
                <c:pt idx="1">
                  <c:v>0.3125</c:v>
                </c:pt>
                <c:pt idx="2">
                  <c:v>0</c:v>
                </c:pt>
                <c:pt idx="3">
                  <c:v>0.1875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726976"/>
        <c:axId val="112787456"/>
        <c:axId val="0"/>
      </c:bar3DChart>
      <c:catAx>
        <c:axId val="1117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787456"/>
        <c:crosses val="autoZero"/>
        <c:auto val="1"/>
        <c:lblAlgn val="ctr"/>
        <c:lblOffset val="100"/>
        <c:noMultiLvlLbl val="0"/>
      </c:catAx>
      <c:valAx>
        <c:axId val="112787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172697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julio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2019'!$I$185:$I$188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2841088"/>
        <c:axId val="112842624"/>
        <c:axId val="0"/>
      </c:bar3DChart>
      <c:catAx>
        <c:axId val="11284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2842624"/>
        <c:crosses val="autoZero"/>
        <c:auto val="1"/>
        <c:lblAlgn val="ctr"/>
        <c:lblOffset val="100"/>
        <c:noMultiLvlLbl val="0"/>
      </c:catAx>
      <c:valAx>
        <c:axId val="11284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8410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julio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julio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julio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937984"/>
        <c:axId val="112952064"/>
        <c:axId val="0"/>
      </c:bar3DChart>
      <c:catAx>
        <c:axId val="1129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52064"/>
        <c:crosses val="autoZero"/>
        <c:auto val="1"/>
        <c:lblAlgn val="ctr"/>
        <c:lblOffset val="100"/>
        <c:noMultiLvlLbl val="0"/>
      </c:catAx>
      <c:valAx>
        <c:axId val="112952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93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julio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julio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julio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julio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julio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2019'!$J$44:$J$59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991616"/>
        <c:axId val="112997504"/>
        <c:axId val="0"/>
      </c:bar3DChart>
      <c:catAx>
        <c:axId val="1129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97504"/>
        <c:crosses val="autoZero"/>
        <c:auto val="1"/>
        <c:lblAlgn val="ctr"/>
        <c:lblOffset val="100"/>
        <c:noMultiLvlLbl val="0"/>
      </c:catAx>
      <c:valAx>
        <c:axId val="11299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9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1323776"/>
        <c:axId val="111346048"/>
        <c:axId val="0"/>
      </c:bar3DChart>
      <c:catAx>
        <c:axId val="111323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1346048"/>
        <c:crosses val="autoZero"/>
        <c:auto val="1"/>
        <c:lblAlgn val="ctr"/>
        <c:lblOffset val="100"/>
        <c:noMultiLvlLbl val="0"/>
      </c:catAx>
      <c:valAx>
        <c:axId val="11134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132377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agosto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agosto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2019'!$I$96:$I$100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025024"/>
        <c:axId val="113026560"/>
        <c:axId val="0"/>
      </c:bar3DChart>
      <c:catAx>
        <c:axId val="1130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026560"/>
        <c:crosses val="autoZero"/>
        <c:auto val="1"/>
        <c:lblAlgn val="ctr"/>
        <c:lblOffset val="100"/>
        <c:noMultiLvlLbl val="0"/>
      </c:catAx>
      <c:valAx>
        <c:axId val="113026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0250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agosto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agosto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agosto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2019'!$I$156:$I$159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agosto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2019'!$J$156:$J$159</c:f>
              <c:numCache>
                <c:formatCode>0%</c:formatCode>
                <c:ptCount val="4"/>
                <c:pt idx="0">
                  <c:v>0.5714285714285714</c:v>
                </c:pt>
                <c:pt idx="1">
                  <c:v>0.42857142857142855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1453312"/>
        <c:axId val="111454848"/>
        <c:axId val="0"/>
      </c:bar3DChart>
      <c:catAx>
        <c:axId val="11145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1454848"/>
        <c:crosses val="autoZero"/>
        <c:auto val="1"/>
        <c:lblAlgn val="ctr"/>
        <c:lblOffset val="100"/>
        <c:noMultiLvlLbl val="0"/>
      </c:catAx>
      <c:valAx>
        <c:axId val="11145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45331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agosto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2019'!$I$212:$I$215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2019'!$J$212:$J$215</c:f>
              <c:numCache>
                <c:formatCode>0%</c:formatCode>
                <c:ptCount val="4"/>
                <c:pt idx="0">
                  <c:v>0.5714285714285714</c:v>
                </c:pt>
                <c:pt idx="1">
                  <c:v>0.42857142857142855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370240"/>
        <c:axId val="113371776"/>
        <c:axId val="0"/>
      </c:bar3DChart>
      <c:catAx>
        <c:axId val="11337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371776"/>
        <c:crosses val="autoZero"/>
        <c:auto val="1"/>
        <c:lblAlgn val="ctr"/>
        <c:lblOffset val="100"/>
        <c:noMultiLvlLbl val="0"/>
      </c:catAx>
      <c:valAx>
        <c:axId val="113371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370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marzo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marzo 2019'!$C$22:$E$22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marzo 2019'!$C$23:$E$23</c:f>
              <c:numCache>
                <c:formatCode>0%</c:formatCode>
                <c:ptCount val="3"/>
                <c:pt idx="0">
                  <c:v>0.27272727272727271</c:v>
                </c:pt>
                <c:pt idx="1">
                  <c:v>0.18181818181818182</c:v>
                </c:pt>
                <c:pt idx="2">
                  <c:v>0.54545454545454541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3653376"/>
        <c:axId val="83654912"/>
        <c:axId val="0"/>
      </c:bar3DChart>
      <c:catAx>
        <c:axId val="83653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3654912"/>
        <c:crosses val="autoZero"/>
        <c:auto val="1"/>
        <c:lblAlgn val="ctr"/>
        <c:lblOffset val="100"/>
        <c:noMultiLvlLbl val="0"/>
      </c:catAx>
      <c:valAx>
        <c:axId val="83654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36533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agosto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agosto 2019'!$C$22:$E$22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agosto 2019'!$C$23:$E$23</c:f>
              <c:numCache>
                <c:formatCode>0%</c:formatCode>
                <c:ptCount val="3"/>
                <c:pt idx="0">
                  <c:v>0.63636363636363635</c:v>
                </c:pt>
                <c:pt idx="1">
                  <c:v>9.0909090909090912E-2</c:v>
                </c:pt>
                <c:pt idx="2">
                  <c:v>0.27272727272727271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407104"/>
        <c:axId val="113408640"/>
        <c:axId val="0"/>
      </c:bar3DChart>
      <c:catAx>
        <c:axId val="11340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408640"/>
        <c:crosses val="autoZero"/>
        <c:auto val="1"/>
        <c:lblAlgn val="ctr"/>
        <c:lblOffset val="100"/>
        <c:noMultiLvlLbl val="0"/>
      </c:catAx>
      <c:valAx>
        <c:axId val="113408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40710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agosto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agosto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agosto 2019'!$H$22:$K$22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agosto 2019'!$H$23:$K$23</c:f>
              <c:numCache>
                <c:formatCode>0%</c:formatCode>
                <c:ptCount val="4"/>
                <c:pt idx="0">
                  <c:v>0.54545454545454541</c:v>
                </c:pt>
                <c:pt idx="1">
                  <c:v>0.45454545454545453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448448"/>
        <c:axId val="113452160"/>
        <c:axId val="0"/>
      </c:bar3DChart>
      <c:catAx>
        <c:axId val="11344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452160"/>
        <c:crosses val="autoZero"/>
        <c:auto val="1"/>
        <c:lblAlgn val="ctr"/>
        <c:lblOffset val="100"/>
        <c:noMultiLvlLbl val="0"/>
      </c:catAx>
      <c:valAx>
        <c:axId val="113452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44844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agosto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2019'!$I$185:$I$188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505792"/>
        <c:axId val="113507328"/>
        <c:axId val="0"/>
      </c:bar3DChart>
      <c:catAx>
        <c:axId val="1135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3507328"/>
        <c:crosses val="autoZero"/>
        <c:auto val="1"/>
        <c:lblAlgn val="ctr"/>
        <c:lblOffset val="100"/>
        <c:noMultiLvlLbl val="0"/>
      </c:catAx>
      <c:valAx>
        <c:axId val="11350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5057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agosto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agosto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agosto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566080"/>
        <c:axId val="113567616"/>
        <c:axId val="0"/>
      </c:bar3DChart>
      <c:catAx>
        <c:axId val="1135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567616"/>
        <c:crosses val="autoZero"/>
        <c:auto val="1"/>
        <c:lblAlgn val="ctr"/>
        <c:lblOffset val="100"/>
        <c:noMultiLvlLbl val="0"/>
      </c:catAx>
      <c:valAx>
        <c:axId val="11356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56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agosto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agosto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agosto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agosto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agosto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611520"/>
        <c:axId val="113613056"/>
        <c:axId val="0"/>
      </c:bar3DChart>
      <c:catAx>
        <c:axId val="1136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613056"/>
        <c:crosses val="autoZero"/>
        <c:auto val="1"/>
        <c:lblAlgn val="ctr"/>
        <c:lblOffset val="100"/>
        <c:noMultiLvlLbl val="0"/>
      </c:catAx>
      <c:valAx>
        <c:axId val="11361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61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3053696"/>
        <c:axId val="113055232"/>
        <c:axId val="0"/>
      </c:bar3DChart>
      <c:catAx>
        <c:axId val="11305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055232"/>
        <c:crosses val="autoZero"/>
        <c:auto val="1"/>
        <c:lblAlgn val="ctr"/>
        <c:lblOffset val="100"/>
        <c:noMultiLvlLbl val="0"/>
      </c:catAx>
      <c:valAx>
        <c:axId val="113055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0536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septiembre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septiembre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2019'!$I$96:$I$100</c:f>
              <c:numCache>
                <c:formatCode>General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112192"/>
        <c:axId val="113113728"/>
        <c:axId val="0"/>
      </c:bar3DChart>
      <c:catAx>
        <c:axId val="1131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113728"/>
        <c:crosses val="autoZero"/>
        <c:auto val="1"/>
        <c:lblAlgn val="ctr"/>
        <c:lblOffset val="100"/>
        <c:noMultiLvlLbl val="0"/>
      </c:catAx>
      <c:valAx>
        <c:axId val="113113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1121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septiembre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septiembre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septiembre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2019'!$I$156:$I$159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septiembre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2019'!$J$156:$J$159</c:f>
              <c:numCache>
                <c:formatCode>0%</c:formatCode>
                <c:ptCount val="4"/>
                <c:pt idx="0">
                  <c:v>0.81818181818181823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3199360"/>
        <c:axId val="113213440"/>
        <c:axId val="0"/>
      </c:bar3DChart>
      <c:catAx>
        <c:axId val="1131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3213440"/>
        <c:crosses val="autoZero"/>
        <c:auto val="1"/>
        <c:lblAlgn val="ctr"/>
        <c:lblOffset val="100"/>
        <c:noMultiLvlLbl val="0"/>
      </c:catAx>
      <c:valAx>
        <c:axId val="113213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19936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septiembre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2019'!$I$212:$I$215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2019'!$J$212:$J$215</c:f>
              <c:numCache>
                <c:formatCode>0%</c:formatCode>
                <c:ptCount val="4"/>
                <c:pt idx="0">
                  <c:v>0.23076923076923078</c:v>
                </c:pt>
                <c:pt idx="1">
                  <c:v>0.76923076923076927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006272"/>
        <c:axId val="114020352"/>
        <c:axId val="0"/>
      </c:bar3DChart>
      <c:catAx>
        <c:axId val="1140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020352"/>
        <c:crosses val="autoZero"/>
        <c:auto val="1"/>
        <c:lblAlgn val="ctr"/>
        <c:lblOffset val="100"/>
        <c:noMultiLvlLbl val="0"/>
      </c:catAx>
      <c:valAx>
        <c:axId val="114020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0062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septiembre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septiembre 2019'!$C$22:$E$22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septiembre 2019'!$C$23:$E$23</c:f>
              <c:numCache>
                <c:formatCode>0%</c:formatCode>
                <c:ptCount val="3"/>
                <c:pt idx="0">
                  <c:v>0.23076923076923078</c:v>
                </c:pt>
                <c:pt idx="1">
                  <c:v>0.23076923076923078</c:v>
                </c:pt>
                <c:pt idx="2">
                  <c:v>0.53846153846153844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055424"/>
        <c:axId val="114061312"/>
        <c:axId val="0"/>
      </c:bar3DChart>
      <c:catAx>
        <c:axId val="1140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061312"/>
        <c:crosses val="autoZero"/>
        <c:auto val="1"/>
        <c:lblAlgn val="ctr"/>
        <c:lblOffset val="100"/>
        <c:noMultiLvlLbl val="0"/>
      </c:catAx>
      <c:valAx>
        <c:axId val="11406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05542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marzo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marzo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marzo 2019'!$H$22:$K$22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marzo 2019'!$H$23:$K$23</c:f>
              <c:numCache>
                <c:formatCode>0%</c:formatCode>
                <c:ptCount val="4"/>
                <c:pt idx="0">
                  <c:v>0.45454545454545453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9.0909090909090912E-2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4743296"/>
        <c:axId val="84755200"/>
        <c:axId val="0"/>
      </c:bar3DChart>
      <c:catAx>
        <c:axId val="8474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4755200"/>
        <c:crosses val="autoZero"/>
        <c:auto val="1"/>
        <c:lblAlgn val="ctr"/>
        <c:lblOffset val="100"/>
        <c:noMultiLvlLbl val="0"/>
      </c:catAx>
      <c:valAx>
        <c:axId val="84755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474329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septiembre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septiembre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septiembre 2019'!$H$22:$K$22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septiembre 2019'!$H$23:$K$23</c:f>
              <c:numCache>
                <c:formatCode>0%</c:formatCode>
                <c:ptCount val="4"/>
                <c:pt idx="0">
                  <c:v>0.23076923076923078</c:v>
                </c:pt>
                <c:pt idx="1">
                  <c:v>0.53846153846153844</c:v>
                </c:pt>
                <c:pt idx="2">
                  <c:v>0</c:v>
                </c:pt>
                <c:pt idx="3">
                  <c:v>0.23076923076923078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072192"/>
        <c:axId val="114370816"/>
        <c:axId val="0"/>
      </c:bar3DChart>
      <c:catAx>
        <c:axId val="1140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370816"/>
        <c:crosses val="autoZero"/>
        <c:auto val="1"/>
        <c:lblAlgn val="ctr"/>
        <c:lblOffset val="100"/>
        <c:noMultiLvlLbl val="0"/>
      </c:catAx>
      <c:valAx>
        <c:axId val="114370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0721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septiembre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2019'!$I$185:$I$188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412160"/>
        <c:axId val="114418048"/>
        <c:axId val="0"/>
      </c:bar3DChart>
      <c:catAx>
        <c:axId val="114412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4418048"/>
        <c:crosses val="autoZero"/>
        <c:auto val="1"/>
        <c:lblAlgn val="ctr"/>
        <c:lblOffset val="100"/>
        <c:noMultiLvlLbl val="0"/>
      </c:catAx>
      <c:valAx>
        <c:axId val="11441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4121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septiembre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septiembre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septiembre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98016"/>
        <c:axId val="114199552"/>
        <c:axId val="0"/>
      </c:bar3DChart>
      <c:catAx>
        <c:axId val="11419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199552"/>
        <c:crosses val="autoZero"/>
        <c:auto val="1"/>
        <c:lblAlgn val="ctr"/>
        <c:lblOffset val="100"/>
        <c:noMultiLvlLbl val="0"/>
      </c:catAx>
      <c:valAx>
        <c:axId val="114199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19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septiembre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septiembre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septiembre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septiembre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septiembre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2019'!$J$44:$J$59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59840"/>
        <c:axId val="114261376"/>
        <c:axId val="0"/>
      </c:bar3DChart>
      <c:catAx>
        <c:axId val="11425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261376"/>
        <c:crosses val="autoZero"/>
        <c:auto val="1"/>
        <c:lblAlgn val="ctr"/>
        <c:lblOffset val="100"/>
        <c:noMultiLvlLbl val="0"/>
      </c:catAx>
      <c:valAx>
        <c:axId val="11426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5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3710208"/>
        <c:axId val="113711744"/>
        <c:axId val="0"/>
      </c:bar3DChart>
      <c:catAx>
        <c:axId val="113710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711744"/>
        <c:crosses val="autoZero"/>
        <c:auto val="1"/>
        <c:lblAlgn val="ctr"/>
        <c:lblOffset val="100"/>
        <c:noMultiLvlLbl val="0"/>
      </c:catAx>
      <c:valAx>
        <c:axId val="113711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71020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Octubre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Octubre 2019'!$G$96:$G$100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Octubre 2019'!$H$96:$H$100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Octubre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Octubre 2019'!$I$96:$I$100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748224"/>
        <c:axId val="113766400"/>
        <c:axId val="0"/>
      </c:bar3DChart>
      <c:catAx>
        <c:axId val="1137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766400"/>
        <c:crosses val="autoZero"/>
        <c:auto val="1"/>
        <c:lblAlgn val="ctr"/>
        <c:lblOffset val="100"/>
        <c:noMultiLvlLbl val="0"/>
      </c:catAx>
      <c:valAx>
        <c:axId val="113766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7482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Octubre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Octubre 2019'!$F$156:$F$159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Octubre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Octubre 2019'!$H$156:$H$159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Octubre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Octubre 2019'!$G$156:$G$159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Octubre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Octubre 2019'!$I$156:$I$159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Octubre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Octubre 2019'!$J$156:$J$159</c:f>
              <c:numCache>
                <c:formatCode>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3880448"/>
        <c:axId val="113886336"/>
        <c:axId val="0"/>
      </c:bar3DChart>
      <c:catAx>
        <c:axId val="1138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3886336"/>
        <c:crosses val="autoZero"/>
        <c:auto val="1"/>
        <c:lblAlgn val="ctr"/>
        <c:lblOffset val="100"/>
        <c:noMultiLvlLbl val="0"/>
      </c:catAx>
      <c:valAx>
        <c:axId val="11388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8804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Octubre 2019'!$F$212:$F$215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Octubre 2019'!$G$212:$G$215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Octubre 2019'!$H$212:$H$215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Octubre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Octubre 2019'!$I$212:$I$215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Octubre 2019'!$J$212:$J$215</c:f>
              <c:numCache>
                <c:formatCode>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958272"/>
        <c:axId val="116794496"/>
        <c:axId val="0"/>
      </c:bar3DChart>
      <c:catAx>
        <c:axId val="1139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794496"/>
        <c:crosses val="autoZero"/>
        <c:auto val="1"/>
        <c:lblAlgn val="ctr"/>
        <c:lblOffset val="100"/>
        <c:noMultiLvlLbl val="0"/>
      </c:catAx>
      <c:valAx>
        <c:axId val="116794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9582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Octubre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Octubre 2019'!$C$22:$E$22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Octubre 2019'!$C$23:$E$23</c:f>
              <c:numCache>
                <c:formatCode>0%</c:formatCode>
                <c:ptCount val="3"/>
                <c:pt idx="0">
                  <c:v>0.6428571428571429</c:v>
                </c:pt>
                <c:pt idx="1">
                  <c:v>0.14285714285714285</c:v>
                </c:pt>
                <c:pt idx="2">
                  <c:v>0.21428571428571427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833664"/>
        <c:axId val="116855936"/>
        <c:axId val="0"/>
      </c:bar3DChart>
      <c:catAx>
        <c:axId val="11683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855936"/>
        <c:crosses val="autoZero"/>
        <c:auto val="1"/>
        <c:lblAlgn val="ctr"/>
        <c:lblOffset val="100"/>
        <c:noMultiLvlLbl val="0"/>
      </c:catAx>
      <c:valAx>
        <c:axId val="116855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83366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Octubre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Octubre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Octubre 2019'!$H$22:$K$22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Octubre 2019'!$H$23:$K$23</c:f>
              <c:numCache>
                <c:formatCode>0%</c:formatCode>
                <c:ptCount val="4"/>
                <c:pt idx="0">
                  <c:v>0.35714285714285715</c:v>
                </c:pt>
                <c:pt idx="1">
                  <c:v>0.5714285714285714</c:v>
                </c:pt>
                <c:pt idx="2">
                  <c:v>0</c:v>
                </c:pt>
                <c:pt idx="3">
                  <c:v>7.1428571428571425E-2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879360"/>
        <c:axId val="116882816"/>
        <c:axId val="0"/>
      </c:bar3DChart>
      <c:catAx>
        <c:axId val="11687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882816"/>
        <c:crosses val="autoZero"/>
        <c:auto val="1"/>
        <c:lblAlgn val="ctr"/>
        <c:lblOffset val="100"/>
        <c:noMultiLvlLbl val="0"/>
      </c:catAx>
      <c:valAx>
        <c:axId val="116882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87936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marzo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2019'!$I$185:$I$188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2019'!$J$185:$J$188</c:f>
              <c:numCache>
                <c:formatCode>0%</c:formatCode>
                <c:ptCount val="4"/>
                <c:pt idx="0">
                  <c:v>0.36363636363636365</c:v>
                </c:pt>
                <c:pt idx="1">
                  <c:v>0.36363636363636365</c:v>
                </c:pt>
                <c:pt idx="2">
                  <c:v>0</c:v>
                </c:pt>
                <c:pt idx="3">
                  <c:v>0.27272727272727271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4798848"/>
        <c:axId val="88425600"/>
        <c:axId val="0"/>
      </c:bar3DChart>
      <c:catAx>
        <c:axId val="8479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8425600"/>
        <c:crosses val="autoZero"/>
        <c:auto val="1"/>
        <c:lblAlgn val="ctr"/>
        <c:lblOffset val="100"/>
        <c:noMultiLvlLbl val="0"/>
      </c:catAx>
      <c:valAx>
        <c:axId val="88425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47988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Octubre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Octubre 2019'!$G$185:$G$188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Octubre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Octubre 2019'!$H$185:$H$188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Octubre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Octubre 2019'!$I$185:$I$188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Octubre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Octubre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932608"/>
        <c:axId val="116934144"/>
        <c:axId val="0"/>
      </c:bar3DChart>
      <c:catAx>
        <c:axId val="11693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6934144"/>
        <c:crosses val="autoZero"/>
        <c:auto val="1"/>
        <c:lblAlgn val="ctr"/>
        <c:lblOffset val="100"/>
        <c:noMultiLvlLbl val="0"/>
      </c:catAx>
      <c:valAx>
        <c:axId val="116934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9326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Octubre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Octubre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Octubre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Octubre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16064"/>
        <c:axId val="119021952"/>
        <c:axId val="0"/>
      </c:bar3DChart>
      <c:catAx>
        <c:axId val="1190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21952"/>
        <c:crosses val="autoZero"/>
        <c:auto val="1"/>
        <c:lblAlgn val="ctr"/>
        <c:lblOffset val="100"/>
        <c:noMultiLvlLbl val="0"/>
      </c:catAx>
      <c:valAx>
        <c:axId val="11902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01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Octubre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Octubre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Octubre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Octubre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Octubre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Octubre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Octubre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Octubre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Octubre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Octubre 2019'!$J$44:$J$59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65600"/>
        <c:axId val="119083776"/>
        <c:axId val="0"/>
      </c:bar3DChart>
      <c:catAx>
        <c:axId val="11906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83776"/>
        <c:crosses val="autoZero"/>
        <c:auto val="1"/>
        <c:lblAlgn val="ctr"/>
        <c:lblOffset val="100"/>
        <c:noMultiLvlLbl val="0"/>
      </c:catAx>
      <c:valAx>
        <c:axId val="11908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6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4451200"/>
        <c:axId val="114452736"/>
        <c:axId val="0"/>
      </c:bar3DChart>
      <c:catAx>
        <c:axId val="11445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4452736"/>
        <c:crosses val="autoZero"/>
        <c:auto val="1"/>
        <c:lblAlgn val="ctr"/>
        <c:lblOffset val="100"/>
        <c:noMultiLvlLbl val="0"/>
      </c:catAx>
      <c:valAx>
        <c:axId val="11445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45120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Noviembre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Noviembre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Noviembre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FD-44D1-8284-BDCBB6234540}"/>
                </c:ex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Noviembre 2019'!$I$96:$I$100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523264"/>
        <c:axId val="102524800"/>
        <c:axId val="0"/>
      </c:bar3DChart>
      <c:catAx>
        <c:axId val="1025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2524800"/>
        <c:crosses val="autoZero"/>
        <c:auto val="1"/>
        <c:lblAlgn val="ctr"/>
        <c:lblOffset val="100"/>
        <c:noMultiLvlLbl val="0"/>
      </c:catAx>
      <c:valAx>
        <c:axId val="102524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5232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Noviembre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Noviembre 2019'!$F$156:$F$159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Noviembre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Noviembre 2019'!$H$156:$H$159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Noviembre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Noviembre 2019'!$G$156:$G$159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AA-49A9-867F-1A2C4C9CBF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Noviembre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Noviembre 2019'!$I$156:$I$159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Noviembre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Noviembre 2019'!$J$156:$J$159</c:f>
              <c:numCache>
                <c:formatCode>0%</c:formatCode>
                <c:ptCount val="4"/>
                <c:pt idx="0">
                  <c:v>0.8125</c:v>
                </c:pt>
                <c:pt idx="1">
                  <c:v>0.1875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4574464"/>
        <c:axId val="114576000"/>
        <c:axId val="0"/>
      </c:bar3DChart>
      <c:catAx>
        <c:axId val="1145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4576000"/>
        <c:crosses val="autoZero"/>
        <c:auto val="1"/>
        <c:lblAlgn val="ctr"/>
        <c:lblOffset val="100"/>
        <c:noMultiLvlLbl val="0"/>
      </c:catAx>
      <c:valAx>
        <c:axId val="11457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57446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Noviembre 2019'!$F$212:$F$215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Noviembre 2019'!$G$212:$G$215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Noviembre 2019'!$H$212:$H$215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Noviembre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Noviembre 2019'!$I$212:$I$215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Noviembre 2019'!$J$212:$J$215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607680"/>
        <c:axId val="119609216"/>
        <c:axId val="0"/>
      </c:bar3DChart>
      <c:catAx>
        <c:axId val="1196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609216"/>
        <c:crosses val="autoZero"/>
        <c:auto val="1"/>
        <c:lblAlgn val="ctr"/>
        <c:lblOffset val="100"/>
        <c:noMultiLvlLbl val="0"/>
      </c:catAx>
      <c:valAx>
        <c:axId val="119609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6076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Noviembre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Noviembre 2019'!$C$22:$E$22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Noviembre 2019'!$C$23:$E$23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634176"/>
        <c:axId val="119652352"/>
        <c:axId val="0"/>
      </c:bar3DChart>
      <c:catAx>
        <c:axId val="11963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652352"/>
        <c:crosses val="autoZero"/>
        <c:auto val="1"/>
        <c:lblAlgn val="ctr"/>
        <c:lblOffset val="100"/>
        <c:noMultiLvlLbl val="0"/>
      </c:catAx>
      <c:valAx>
        <c:axId val="119652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6341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Noviembre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Noviembre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Noviembre 2019'!$H$22:$K$22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75-4E5B-84EF-562D2C4666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Noviembre 2019'!$H$23:$K$23</c:f>
              <c:numCache>
                <c:formatCode>0%</c:formatCode>
                <c:ptCount val="4"/>
                <c:pt idx="0">
                  <c:v>0.23809523809523808</c:v>
                </c:pt>
                <c:pt idx="1">
                  <c:v>0.38095238095238093</c:v>
                </c:pt>
                <c:pt idx="2">
                  <c:v>0</c:v>
                </c:pt>
                <c:pt idx="3">
                  <c:v>0.38095238095238093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670656"/>
        <c:axId val="119682560"/>
        <c:axId val="0"/>
      </c:bar3DChart>
      <c:catAx>
        <c:axId val="1196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682560"/>
        <c:crosses val="autoZero"/>
        <c:auto val="1"/>
        <c:lblAlgn val="ctr"/>
        <c:lblOffset val="100"/>
        <c:noMultiLvlLbl val="0"/>
      </c:catAx>
      <c:valAx>
        <c:axId val="119682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6706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Noviembre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Noviembre 2019'!$G$185:$G$188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Noviembre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Noviembre 2019'!$H$185:$H$188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Noviembre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Noviembre 2019'!$I$185:$I$188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58-4D4F-A685-CC3CF80385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Noviembre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Noviembre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759616"/>
        <c:axId val="119761152"/>
        <c:axId val="0"/>
      </c:bar3DChart>
      <c:catAx>
        <c:axId val="11975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9761152"/>
        <c:crosses val="autoZero"/>
        <c:auto val="1"/>
        <c:lblAlgn val="ctr"/>
        <c:lblOffset val="100"/>
        <c:noMultiLvlLbl val="0"/>
      </c:catAx>
      <c:valAx>
        <c:axId val="11976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75961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marzo 2019'!$F$239:$F$249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marzo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marzo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459520"/>
        <c:axId val="88469504"/>
        <c:axId val="0"/>
      </c:bar3DChart>
      <c:catAx>
        <c:axId val="884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69504"/>
        <c:crosses val="autoZero"/>
        <c:auto val="1"/>
        <c:lblAlgn val="ctr"/>
        <c:lblOffset val="100"/>
        <c:noMultiLvlLbl val="0"/>
      </c:catAx>
      <c:valAx>
        <c:axId val="88469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845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Noviembre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Noviembre 2019'!$F$239:$F$249</c:f>
              <c:numCache>
                <c:formatCode>General</c:formatCode>
                <c:ptCount val="1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'Estadísticas a Noviembre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Noviembre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808384"/>
        <c:axId val="119809920"/>
        <c:axId val="0"/>
      </c:bar3DChart>
      <c:catAx>
        <c:axId val="1198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809920"/>
        <c:crosses val="autoZero"/>
        <c:auto val="1"/>
        <c:lblAlgn val="ctr"/>
        <c:lblOffset val="100"/>
        <c:noMultiLvlLbl val="0"/>
      </c:catAx>
      <c:valAx>
        <c:axId val="119809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80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Noviembre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Noviembre 2019'!$F$44:$F$59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'Estadísticas a Noviembre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Noviembre 2019'!$G$44:$G$59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'Estadísticas a Noviembre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Noviembre 2019'!$H$44:$H$59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'Estadísticas a Noviembre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Noviembre 2019'!$I$44:$I$59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'Estadísticas a Noviembre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Noviembre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843456"/>
        <c:axId val="119849344"/>
        <c:axId val="0"/>
      </c:bar3DChart>
      <c:catAx>
        <c:axId val="1198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849344"/>
        <c:crosses val="autoZero"/>
        <c:auto val="1"/>
        <c:lblAlgn val="ctr"/>
        <c:lblOffset val="100"/>
        <c:noMultiLvlLbl val="0"/>
      </c:catAx>
      <c:valAx>
        <c:axId val="11984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84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6311552"/>
        <c:axId val="136313088"/>
        <c:axId val="0"/>
      </c:bar3DChart>
      <c:catAx>
        <c:axId val="13631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6313088"/>
        <c:crosses val="autoZero"/>
        <c:auto val="1"/>
        <c:lblAlgn val="ctr"/>
        <c:lblOffset val="100"/>
        <c:noMultiLvlLbl val="0"/>
      </c:catAx>
      <c:valAx>
        <c:axId val="136313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631155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 Diciembre 2019'!$D$95:$J$95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Diciembre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Diciembre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Diciembre 2019'!$I$96:$I$100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6372608"/>
        <c:axId val="136374144"/>
        <c:axId val="0"/>
      </c:bar3DChart>
      <c:catAx>
        <c:axId val="1363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6374144"/>
        <c:crosses val="autoZero"/>
        <c:auto val="1"/>
        <c:lblAlgn val="ctr"/>
        <c:lblOffset val="100"/>
        <c:noMultiLvlLbl val="0"/>
      </c:catAx>
      <c:valAx>
        <c:axId val="136374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63726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 Diciembre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Diciembre 2019'!$F$156:$F$159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 Diciembre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Diciembre 2019'!$H$156:$H$159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 Diciembre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Diciembre 2019'!$G$156:$G$159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Diciembre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Diciembre 2019'!$I$156:$I$159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 Diciembre 2019'!$D$156:$E$159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Diciembre 2019'!$J$156:$J$159</c:f>
              <c:numCache>
                <c:formatCode>0%</c:formatCode>
                <c:ptCount val="4"/>
                <c:pt idx="0">
                  <c:v>0.14285714285714285</c:v>
                </c:pt>
                <c:pt idx="1">
                  <c:v>0.8571428571428571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6406144"/>
        <c:axId val="136407680"/>
        <c:axId val="0"/>
      </c:bar3DChart>
      <c:catAx>
        <c:axId val="1364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6407680"/>
        <c:crosses val="autoZero"/>
        <c:auto val="1"/>
        <c:lblAlgn val="ctr"/>
        <c:lblOffset val="100"/>
        <c:noMultiLvlLbl val="0"/>
      </c:catAx>
      <c:valAx>
        <c:axId val="13640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64061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Diciembre 2019'!$F$212:$F$215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Diciembre 2019'!$G$212:$G$215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Diciembre 2019'!$H$212:$H$215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 Diciembre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Diciembre 2019'!$I$212:$I$215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Diciembre 2019'!$J$212:$J$215</c:f>
              <c:numCache>
                <c:formatCode>0%</c:formatCode>
                <c:ptCount val="4"/>
                <c:pt idx="0">
                  <c:v>0.92307692307692313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6426240"/>
        <c:axId val="136427776"/>
        <c:axId val="0"/>
      </c:bar3DChart>
      <c:catAx>
        <c:axId val="1364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6427776"/>
        <c:crosses val="autoZero"/>
        <c:auto val="1"/>
        <c:lblAlgn val="ctr"/>
        <c:lblOffset val="100"/>
        <c:noMultiLvlLbl val="0"/>
      </c:catAx>
      <c:valAx>
        <c:axId val="136427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6426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 Diciembre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Diciembre 2019'!$C$22:$E$22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Diciembre 2019'!$C$23:$E$23</c:f>
              <c:numCache>
                <c:formatCode>0%</c:formatCode>
                <c:ptCount val="3"/>
                <c:pt idx="0">
                  <c:v>0.92307692307692313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460736"/>
        <c:axId val="137462528"/>
        <c:axId val="0"/>
      </c:bar3DChart>
      <c:catAx>
        <c:axId val="13746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7462528"/>
        <c:crosses val="autoZero"/>
        <c:auto val="1"/>
        <c:lblAlgn val="ctr"/>
        <c:lblOffset val="100"/>
        <c:noMultiLvlLbl val="0"/>
      </c:catAx>
      <c:valAx>
        <c:axId val="137462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746073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 Diciembre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 Diciembre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Diciembre 2019'!$H$22:$K$22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Diciembre 2019'!$H$23:$K$23</c:f>
              <c:numCache>
                <c:formatCode>0%</c:formatCode>
                <c:ptCount val="4"/>
                <c:pt idx="0">
                  <c:v>0.92307692307692313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499392"/>
        <c:axId val="137500928"/>
        <c:axId val="0"/>
      </c:bar3DChart>
      <c:catAx>
        <c:axId val="1374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7500928"/>
        <c:crosses val="autoZero"/>
        <c:auto val="1"/>
        <c:lblAlgn val="ctr"/>
        <c:lblOffset val="100"/>
        <c:noMultiLvlLbl val="0"/>
      </c:catAx>
      <c:valAx>
        <c:axId val="13750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74993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Diciembre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Diciembre 2019'!$G$185:$G$188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Diciembre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Diciembre 2019'!$H$185:$H$188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Diciembre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Diciembre 2019'!$I$185:$I$188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Diciembre 2019'!$D$185:$E$188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Diciembre 2019'!$J$185:$J$188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8839552"/>
        <c:axId val="138841088"/>
        <c:axId val="0"/>
      </c:bar3DChart>
      <c:catAx>
        <c:axId val="138839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8841088"/>
        <c:crosses val="autoZero"/>
        <c:auto val="1"/>
        <c:lblAlgn val="ctr"/>
        <c:lblOffset val="100"/>
        <c:noMultiLvlLbl val="0"/>
      </c:catAx>
      <c:valAx>
        <c:axId val="138841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88395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Diciembre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Diciembre 2019'!$F$239:$F$249</c:f>
              <c:numCache>
                <c:formatCode>General</c:formatCode>
                <c:ptCount val="1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'Estadísticas a Diciembre 2019'!$E$239:$E$249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Diciembre 2019'!$G$239:$G$249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197248"/>
        <c:axId val="136198784"/>
        <c:axId val="0"/>
      </c:bar3DChart>
      <c:catAx>
        <c:axId val="1361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98784"/>
        <c:crosses val="autoZero"/>
        <c:auto val="1"/>
        <c:lblAlgn val="ctr"/>
        <c:lblOffset val="100"/>
        <c:noMultiLvlLbl val="0"/>
      </c:catAx>
      <c:valAx>
        <c:axId val="136198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619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marzo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2019'!$F$44:$F$59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 marzo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2019'!$G$44:$G$59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 marzo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2019'!$H$44:$H$59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 marzo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2019'!$I$44:$I$59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 marzo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513152"/>
        <c:axId val="88519040"/>
        <c:axId val="0"/>
      </c:bar3DChart>
      <c:catAx>
        <c:axId val="8851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19040"/>
        <c:crosses val="autoZero"/>
        <c:auto val="1"/>
        <c:lblAlgn val="ctr"/>
        <c:lblOffset val="100"/>
        <c:noMultiLvlLbl val="0"/>
      </c:catAx>
      <c:valAx>
        <c:axId val="8851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1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 Diciembre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Diciembre 2019'!$F$44:$F$59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'Estadísticas a Diciembre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Diciembre 2019'!$G$44:$G$59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'Estadísticas a Diciembre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Diciembre 2019'!$H$44:$H$59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'Estadísticas a Diciembre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Diciembre 2019'!$I$44:$I$59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'Estadísticas a Diciembre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Diciembre 2019'!$J$44:$J$59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820992"/>
        <c:axId val="138876032"/>
        <c:axId val="0"/>
      </c:bar3DChart>
      <c:catAx>
        <c:axId val="1388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876032"/>
        <c:crosses val="autoZero"/>
        <c:auto val="1"/>
        <c:lblAlgn val="ctr"/>
        <c:lblOffset val="100"/>
        <c:noMultiLvlLbl val="0"/>
      </c:catAx>
      <c:valAx>
        <c:axId val="1388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82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4" y="217714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8363" y="166254"/>
          <a:ext cx="1274371" cy="114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dif/Estadisticas%20diciembre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 a Diciembre 2019"/>
    </sheetNames>
    <sheetDataSet>
      <sheetData sheetId="0">
        <row r="20">
          <cell r="H20" t="str">
            <v>SOLICITUD POR GÉNERO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C22">
            <v>12</v>
          </cell>
          <cell r="D22">
            <v>0</v>
          </cell>
          <cell r="E22">
            <v>1</v>
          </cell>
          <cell r="H22">
            <v>12</v>
          </cell>
          <cell r="I22">
            <v>1</v>
          </cell>
          <cell r="J22">
            <v>0</v>
          </cell>
          <cell r="K22">
            <v>0</v>
          </cell>
        </row>
        <row r="23">
          <cell r="C23">
            <v>0.92307692307692313</v>
          </cell>
          <cell r="D23">
            <v>0</v>
          </cell>
          <cell r="E23">
            <v>7.6923076923076927E-2</v>
          </cell>
          <cell r="H23">
            <v>0.92307692307692313</v>
          </cell>
          <cell r="I23">
            <v>7.6923076923076927E-2</v>
          </cell>
          <cell r="J23">
            <v>0</v>
          </cell>
          <cell r="K23">
            <v>0</v>
          </cell>
        </row>
        <row r="44">
          <cell r="E44" t="str">
            <v>SE TIENE POR NO PRESENTADA ( NO CUMPLIÓ PREVENCIÓN)</v>
          </cell>
          <cell r="J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</row>
        <row r="46">
          <cell r="E46" t="str">
            <v xml:space="preserve">INCOMPETENCIA </v>
          </cell>
          <cell r="J46">
            <v>0</v>
          </cell>
        </row>
        <row r="47">
          <cell r="E47" t="str">
            <v>NEGATIVA POR INEXISTENCIA</v>
          </cell>
          <cell r="J47">
            <v>6</v>
          </cell>
        </row>
        <row r="48">
          <cell r="E48" t="str">
            <v>NEGATIVA CONFIDENCIAL E INEXISTENTE</v>
          </cell>
          <cell r="J48">
            <v>0</v>
          </cell>
        </row>
        <row r="49">
          <cell r="E49" t="str">
            <v>AFIRMATIVO</v>
          </cell>
          <cell r="J49">
            <v>7</v>
          </cell>
        </row>
        <row r="50">
          <cell r="E50" t="str">
            <v xml:space="preserve">AFIRMATIVO PARCIAL POR CONFIDENCIALIDAD </v>
          </cell>
          <cell r="J50">
            <v>0</v>
          </cell>
        </row>
        <row r="51">
          <cell r="E51" t="str">
            <v>NEGATIVA POR CONFIDENCIALIDAD Y RESERVADA</v>
          </cell>
          <cell r="J51">
            <v>0</v>
          </cell>
        </row>
        <row r="52">
          <cell r="E52" t="str">
            <v>AFIRMATIVO PARCIAL POR CONFIDENCIALIDAD E INEXISTENCIA</v>
          </cell>
          <cell r="J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</row>
        <row r="54">
          <cell r="E54" t="str">
            <v>AFIRMATIVO PARCIAL POR INEXISTENCIA</v>
          </cell>
          <cell r="J54">
            <v>0</v>
          </cell>
        </row>
        <row r="55">
          <cell r="E55" t="str">
            <v>AFIRMATIVO PARCIAL POR RESERVA</v>
          </cell>
          <cell r="J55">
            <v>0</v>
          </cell>
        </row>
        <row r="56">
          <cell r="E56" t="str">
            <v>AFIRMATIVO PARCIAL POR RESERVA Y CONFIDENCIALIDAD</v>
          </cell>
          <cell r="J56">
            <v>0</v>
          </cell>
        </row>
        <row r="57">
          <cell r="E57" t="str">
            <v>AFIRMATIVO PARCIAL POR RESERVA E INEXISTENCIA</v>
          </cell>
          <cell r="J57">
            <v>0</v>
          </cell>
        </row>
        <row r="58">
          <cell r="E58" t="str">
            <v>NEGATIVA  POR RESERVA</v>
          </cell>
          <cell r="J58">
            <v>0</v>
          </cell>
        </row>
        <row r="59">
          <cell r="E59" t="str">
            <v>PREVENCIÓN ENTRAMITE</v>
          </cell>
          <cell r="J59">
            <v>0</v>
          </cell>
        </row>
        <row r="95">
          <cell r="D95" t="str">
            <v xml:space="preserve">       FORMATO SOLICITADO</v>
          </cell>
        </row>
        <row r="96">
          <cell r="E96" t="str">
            <v>VIA CORREO ELECTRONICO</v>
          </cell>
          <cell r="I96">
            <v>1</v>
          </cell>
        </row>
        <row r="97">
          <cell r="E97" t="str">
            <v>VÍA INFOMEX</v>
          </cell>
          <cell r="I97">
            <v>12</v>
          </cell>
        </row>
        <row r="98">
          <cell r="E98" t="str">
            <v>REPRODUCCIÓN DE DOCUMENTOS (COPIA SIMPLE, COPIA CERTIFICADA, PLANO SIMPLE Y PLANO CERTIFICADO)</v>
          </cell>
          <cell r="I98">
            <v>0</v>
          </cell>
        </row>
        <row r="99">
          <cell r="E99" t="str">
            <v>FORMATO DIGITAL</v>
          </cell>
          <cell r="I99">
            <v>0</v>
          </cell>
        </row>
        <row r="100">
          <cell r="E100" t="str">
            <v>CONSULTA DIRECTA</v>
          </cell>
          <cell r="I100">
            <v>0</v>
          </cell>
        </row>
        <row r="156">
          <cell r="D156">
            <v>1</v>
          </cell>
          <cell r="E156" t="str">
            <v>ORDINARIA</v>
          </cell>
          <cell r="I156">
            <v>1</v>
          </cell>
          <cell r="J156">
            <v>0.14285714285714285</v>
          </cell>
        </row>
        <row r="157">
          <cell r="D157">
            <v>2</v>
          </cell>
          <cell r="E157" t="str">
            <v>FUNDAMENTAL</v>
          </cell>
          <cell r="I157">
            <v>6</v>
          </cell>
          <cell r="J157">
            <v>0.8571428571428571</v>
          </cell>
        </row>
        <row r="158">
          <cell r="D158">
            <v>4</v>
          </cell>
          <cell r="E158" t="str">
            <v>RESERVADA</v>
          </cell>
          <cell r="I158">
            <v>0</v>
          </cell>
          <cell r="J158">
            <v>0</v>
          </cell>
        </row>
        <row r="159">
          <cell r="D159">
            <v>3</v>
          </cell>
          <cell r="E159" t="str">
            <v>CONFIDENCIAL</v>
          </cell>
          <cell r="I159">
            <v>0</v>
          </cell>
          <cell r="J159">
            <v>0</v>
          </cell>
        </row>
        <row r="185">
          <cell r="D185">
            <v>1</v>
          </cell>
          <cell r="E185" t="str">
            <v>ECONOMICA ADMINISTRATIVA</v>
          </cell>
          <cell r="I185">
            <v>7</v>
          </cell>
          <cell r="J185">
            <v>1</v>
          </cell>
        </row>
        <row r="186">
          <cell r="D186">
            <v>2</v>
          </cell>
          <cell r="E186" t="str">
            <v>TRAMITE</v>
          </cell>
          <cell r="I186">
            <v>0</v>
          </cell>
          <cell r="J186">
            <v>0</v>
          </cell>
        </row>
        <row r="187">
          <cell r="D187">
            <v>3</v>
          </cell>
          <cell r="E187" t="str">
            <v>SERV. PUB.</v>
          </cell>
          <cell r="I187">
            <v>0</v>
          </cell>
          <cell r="J187">
            <v>0</v>
          </cell>
        </row>
        <row r="188">
          <cell r="D188">
            <v>4</v>
          </cell>
          <cell r="E188" t="str">
            <v>LEGAL</v>
          </cell>
          <cell r="I188">
            <v>0</v>
          </cell>
          <cell r="J188">
            <v>0</v>
          </cell>
        </row>
        <row r="212">
          <cell r="E212" t="str">
            <v>INFOMEX</v>
          </cell>
          <cell r="I212">
            <v>12</v>
          </cell>
          <cell r="J212">
            <v>0.92307692307692313</v>
          </cell>
        </row>
        <row r="213">
          <cell r="E213" t="str">
            <v>CORREO ELECTRONICO</v>
          </cell>
          <cell r="I213">
            <v>1</v>
          </cell>
          <cell r="J213">
            <v>7.6923076923076927E-2</v>
          </cell>
        </row>
        <row r="214">
          <cell r="E214" t="str">
            <v>NOTIFICACIÓN PERSONAL</v>
          </cell>
          <cell r="I214">
            <v>0</v>
          </cell>
          <cell r="J214">
            <v>0</v>
          </cell>
        </row>
        <row r="215">
          <cell r="E215" t="str">
            <v>LISTAS</v>
          </cell>
          <cell r="I215">
            <v>0</v>
          </cell>
          <cell r="J215">
            <v>0</v>
          </cell>
        </row>
        <row r="239">
          <cell r="E239" t="str">
            <v>Presidencia</v>
          </cell>
          <cell r="G239">
            <v>0</v>
          </cell>
        </row>
        <row r="240">
          <cell r="E240" t="str">
            <v>Dirección General</v>
          </cell>
          <cell r="G240">
            <v>0</v>
          </cell>
        </row>
        <row r="241">
          <cell r="E241" t="str">
            <v>Dirección Jurídica</v>
          </cell>
          <cell r="G241">
            <v>0</v>
          </cell>
        </row>
        <row r="242">
          <cell r="E242" t="str">
            <v>Dirección de Servicios</v>
          </cell>
          <cell r="G242">
            <v>1</v>
          </cell>
        </row>
        <row r="243">
          <cell r="E243" t="str">
            <v>Dirección de Programas</v>
          </cell>
          <cell r="G243">
            <v>1</v>
          </cell>
        </row>
        <row r="244">
          <cell r="E244" t="str">
            <v>Contraloría</v>
          </cell>
          <cell r="G244">
            <v>0</v>
          </cell>
        </row>
        <row r="245">
          <cell r="E245" t="str">
            <v>Dirección de Planeación</v>
          </cell>
          <cell r="G245">
            <v>0</v>
          </cell>
        </row>
        <row r="246">
          <cell r="E246" t="str">
            <v>Dirección de Administración y Finanzas</v>
          </cell>
          <cell r="G246">
            <v>8</v>
          </cell>
        </row>
        <row r="247">
          <cell r="E247" t="str">
            <v xml:space="preserve">Relaciones Públicas y Recaudación de Fondos </v>
          </cell>
          <cell r="G247">
            <v>0</v>
          </cell>
        </row>
        <row r="248">
          <cell r="E248" t="str">
            <v>Fundamental</v>
          </cell>
          <cell r="G248">
            <v>0</v>
          </cell>
        </row>
        <row r="249">
          <cell r="E249" t="str">
            <v>Unidad de Transparencia</v>
          </cell>
          <cell r="G2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zoomScale="85" zoomScaleNormal="85" workbookViewId="0">
      <selection activeCell="B13" sqref="B13:O13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46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3</v>
      </c>
      <c r="D22" s="73">
        <v>2</v>
      </c>
      <c r="E22" s="73">
        <v>6</v>
      </c>
      <c r="F22" s="74">
        <f>SUM(C22:E22)</f>
        <v>11</v>
      </c>
      <c r="G22" s="75"/>
      <c r="H22" s="72">
        <v>5</v>
      </c>
      <c r="I22" s="72">
        <v>4</v>
      </c>
      <c r="J22" s="72">
        <v>1</v>
      </c>
      <c r="K22" s="72">
        <v>1</v>
      </c>
      <c r="L22" s="74">
        <f>SUM(H22:K22)</f>
        <v>11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0.27272727272727271</v>
      </c>
      <c r="D23" s="77">
        <f>+D22/F22</f>
        <v>0.18181818181818182</v>
      </c>
      <c r="E23" s="78">
        <f>+E22/F22</f>
        <v>0.54545454545454541</v>
      </c>
      <c r="F23" s="79">
        <f>SUM(C23:E23)</f>
        <v>1</v>
      </c>
      <c r="G23" s="75"/>
      <c r="H23" s="76">
        <f>+H22/L22</f>
        <v>0.45454545454545453</v>
      </c>
      <c r="I23" s="76">
        <f>+I22/L22</f>
        <v>0.36363636363636365</v>
      </c>
      <c r="J23" s="76">
        <f>+J22/L22</f>
        <v>9.0909090909090912E-2</v>
      </c>
      <c r="K23" s="76">
        <f>+K22/L22</f>
        <v>9.0909090909090912E-2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1</v>
      </c>
      <c r="K47" s="193"/>
      <c r="L47" s="194"/>
      <c r="M47" s="76">
        <f>+$J47/$J61</f>
        <v>9.0909090909090912E-2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9</v>
      </c>
      <c r="K49" s="193"/>
      <c r="L49" s="194"/>
      <c r="M49" s="76">
        <f>+$J49/J61</f>
        <v>0.81818181818181823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1</v>
      </c>
      <c r="K50" s="193"/>
      <c r="L50" s="194"/>
      <c r="M50" s="76">
        <f>+$J50/J61</f>
        <v>9.0909090909090912E-2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0</v>
      </c>
      <c r="K54" s="193"/>
      <c r="L54" s="194"/>
      <c r="M54" s="76">
        <f>+$J54/J61</f>
        <v>0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11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49"/>
      <c r="L95" s="49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6</v>
      </c>
      <c r="J96" s="96">
        <f>+I96/I102</f>
        <v>0.54545454545454541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5</v>
      </c>
      <c r="J97" s="96">
        <f>I97/I102</f>
        <v>0.45454545454545453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11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49"/>
      <c r="L105" s="49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49"/>
      <c r="L132" s="49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45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45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49"/>
      <c r="L137" s="49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237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237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3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49"/>
      <c r="L155" s="49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11</v>
      </c>
      <c r="J156" s="24">
        <f>I156/I161</f>
        <v>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26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11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49"/>
      <c r="L184" s="49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4</v>
      </c>
      <c r="J185" s="33">
        <f>I185/I190</f>
        <v>0.36363636363636365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4</v>
      </c>
      <c r="J186" s="17">
        <f>I186/I190</f>
        <v>0.36363636363636365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3</v>
      </c>
      <c r="J188" s="34">
        <f>I188/I190</f>
        <v>0.27272727272727271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11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49"/>
      <c r="L211" s="49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0.36363636363636365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7</v>
      </c>
      <c r="J213" s="33">
        <f>I213/I217</f>
        <v>0.63636363636363635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42"/>
      <c r="H215" s="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11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3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5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3</v>
      </c>
      <c r="H246" s="5"/>
      <c r="I246" s="181"/>
      <c r="J246" s="181"/>
      <c r="K246" s="50"/>
      <c r="L246" s="5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13"/>
      <c r="J247" s="113"/>
      <c r="K247" s="113"/>
      <c r="L247" s="113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16"/>
      <c r="J248" s="116"/>
      <c r="K248" s="116"/>
      <c r="L248" s="116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1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14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E138:I138"/>
    <mergeCell ref="E159:H159"/>
    <mergeCell ref="D184:J184"/>
    <mergeCell ref="E185:H185"/>
    <mergeCell ref="E98:H98"/>
    <mergeCell ref="E149:I149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87:H187"/>
    <mergeCell ref="J57:L57"/>
    <mergeCell ref="J58:L58"/>
    <mergeCell ref="J59:L59"/>
    <mergeCell ref="J61:L61"/>
    <mergeCell ref="E186:H186"/>
    <mergeCell ref="E142:J142"/>
    <mergeCell ref="D95:J95"/>
    <mergeCell ref="D105:J105"/>
    <mergeCell ref="E132:J132"/>
    <mergeCell ref="E133:I133"/>
    <mergeCell ref="E137:J137"/>
    <mergeCell ref="J44:L44"/>
    <mergeCell ref="J45:L45"/>
    <mergeCell ref="J46:L46"/>
    <mergeCell ref="E157:H157"/>
    <mergeCell ref="E158:H158"/>
    <mergeCell ref="E143:I143"/>
    <mergeCell ref="E147:J147"/>
    <mergeCell ref="E148:I148"/>
    <mergeCell ref="D155:J155"/>
    <mergeCell ref="E156:H156"/>
    <mergeCell ref="J47:L47"/>
    <mergeCell ref="J48:L48"/>
    <mergeCell ref="J49:L49"/>
    <mergeCell ref="J50:L50"/>
    <mergeCell ref="J51:L51"/>
    <mergeCell ref="J52:L52"/>
    <mergeCell ref="E250:F250"/>
    <mergeCell ref="B252:O252"/>
    <mergeCell ref="E188:H188"/>
    <mergeCell ref="D211:J211"/>
    <mergeCell ref="I246:J246"/>
    <mergeCell ref="E244:F244"/>
    <mergeCell ref="E245:F245"/>
    <mergeCell ref="E246:F246"/>
    <mergeCell ref="E239:F239"/>
    <mergeCell ref="E240:F240"/>
    <mergeCell ref="E241:F241"/>
    <mergeCell ref="E242:F242"/>
    <mergeCell ref="E243:F243"/>
    <mergeCell ref="E249:F249"/>
    <mergeCell ref="D238:G2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abSelected="1" zoomScale="90" zoomScaleNormal="90" workbookViewId="0">
      <selection activeCell="G244" sqref="G244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12</v>
      </c>
      <c r="D22" s="168">
        <v>0</v>
      </c>
      <c r="E22" s="168">
        <v>1</v>
      </c>
      <c r="F22" s="74">
        <f>SUM(C22:E22)</f>
        <v>13</v>
      </c>
      <c r="G22" s="75"/>
      <c r="H22" s="72">
        <v>12</v>
      </c>
      <c r="I22" s="72">
        <v>1</v>
      </c>
      <c r="J22" s="72">
        <v>0</v>
      </c>
      <c r="K22" s="72">
        <v>0</v>
      </c>
      <c r="L22" s="74">
        <f>SUM(H22:K22)</f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0.92307692307692313</v>
      </c>
      <c r="D23" s="77">
        <f>+D22/F22</f>
        <v>0</v>
      </c>
      <c r="E23" s="78">
        <f>+E22/F22</f>
        <v>7.6923076923076927E-2</v>
      </c>
      <c r="F23" s="79">
        <f>SUM(C23:E23)</f>
        <v>1</v>
      </c>
      <c r="G23" s="75"/>
      <c r="H23" s="76">
        <f>+H22/L22</f>
        <v>0.92307692307692313</v>
      </c>
      <c r="I23" s="76">
        <f>+I22/L22</f>
        <v>7.6923076923076927E-2</v>
      </c>
      <c r="J23" s="76">
        <f>+J22/L22</f>
        <v>0</v>
      </c>
      <c r="K23" s="76">
        <f>+K22/L22</f>
        <v>0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+'[2]ACUM-MAYO'!A61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+'[2]ACUM-MAYO'!A62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+'[2]ACUM-MAYO'!A63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+'[2]ACUM-MAYO'!A64</f>
        <v>NEGATIVA POR INEXISTENCIA</v>
      </c>
      <c r="F47" s="86"/>
      <c r="G47" s="86"/>
      <c r="H47" s="86"/>
      <c r="I47" s="87"/>
      <c r="J47" s="192">
        <v>6</v>
      </c>
      <c r="K47" s="193"/>
      <c r="L47" s="194"/>
      <c r="M47" s="76">
        <f>+$J47/$J61</f>
        <v>0.46153846153846156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+'[2]ACUM-MAYO'!A65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+'[2]ACUM-MAYO'!A66</f>
        <v>AFIRMATIVO</v>
      </c>
      <c r="F49" s="86"/>
      <c r="G49" s="86"/>
      <c r="H49" s="86"/>
      <c r="I49" s="87"/>
      <c r="J49" s="192">
        <v>7</v>
      </c>
      <c r="K49" s="193"/>
      <c r="L49" s="194"/>
      <c r="M49" s="76">
        <f>+$J49/J61</f>
        <v>0.53846153846153844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+'[2]ACUM-MAYO'!A67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+'[2]ACUM-MAYO'!A68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+'[2]ACUM-MAYO'!A69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+'[2]ACUM-MAYO'!A70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+'[2]ACUM-MAYO'!A71</f>
        <v>AFIRMATIVO PARCIAL POR INEXISTENCIA</v>
      </c>
      <c r="F54" s="88"/>
      <c r="G54" s="89"/>
      <c r="H54" s="89"/>
      <c r="I54" s="90"/>
      <c r="J54" s="192">
        <v>0</v>
      </c>
      <c r="K54" s="193"/>
      <c r="L54" s="194"/>
      <c r="M54" s="76">
        <f>+$J54/J61</f>
        <v>0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+'[2]ACUM-MAYO'!A72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+'[2]ACUM-MAYO'!A73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+'[2]ACUM-MAYO'!A74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+'[2]ACUM-MAYO'!A75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+'[2]ACUM-MAYO'!A76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13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69"/>
      <c r="L95" s="169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</v>
      </c>
      <c r="J96" s="96">
        <f>+I96/I102</f>
        <v>7.6923076923076927E-2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12</v>
      </c>
      <c r="J97" s="96">
        <f>I97/I102</f>
        <v>0.92307692307692313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13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69"/>
      <c r="L105" s="169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69"/>
      <c r="L132" s="169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85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85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69"/>
      <c r="L137" s="169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216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216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1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69"/>
      <c r="L155" s="169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+'[2]ACUM-MAYO'!A162</f>
        <v>ORDINARIA</v>
      </c>
      <c r="F156" s="176"/>
      <c r="G156" s="176"/>
      <c r="H156" s="177"/>
      <c r="I156" s="51">
        <v>1</v>
      </c>
      <c r="J156" s="24">
        <f>I156/I161</f>
        <v>0.14285714285714285</v>
      </c>
      <c r="K156" s="58" t="s">
        <v>53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+'[2]ACUM-MAYO'!A163</f>
        <v>FUNDAMENTAL</v>
      </c>
      <c r="F157" s="176"/>
      <c r="G157" s="176"/>
      <c r="H157" s="177"/>
      <c r="I157" s="51">
        <v>6</v>
      </c>
      <c r="J157" s="25">
        <f>I157/I161</f>
        <v>0.8571428571428571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65">
        <v>4</v>
      </c>
      <c r="E158" s="175" t="str">
        <f>+'[2]ACUM-MAYO'!A165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7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69"/>
      <c r="L184" s="169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+'[2]ACUM-MAYO'!A173</f>
        <v>ECONOMICA ADMINISTRATIVA</v>
      </c>
      <c r="F185" s="176"/>
      <c r="G185" s="176"/>
      <c r="H185" s="177"/>
      <c r="I185" s="51">
        <v>7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+'[2]ACUM-MAYO'!A174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+'[2]ACUM-MAYO'!A175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+'[2]ACUM-MAYO'!A176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7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69"/>
      <c r="L211" s="169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+'[2]ACUM-MAYO'!A186</f>
        <v>INFOMEX</v>
      </c>
      <c r="F212" s="39"/>
      <c r="G212" s="39"/>
      <c r="H212" s="40"/>
      <c r="I212" s="51">
        <v>12</v>
      </c>
      <c r="J212" s="33">
        <f>I212/I217</f>
        <v>0.92307692307692313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+'[2]ACUM-MAYO'!A187</f>
        <v>CORREO ELECTRONICO</v>
      </c>
      <c r="F213" s="39"/>
      <c r="G213" s="39"/>
      <c r="H213" s="40"/>
      <c r="I213" s="51">
        <v>1</v>
      </c>
      <c r="J213" s="33">
        <f>I213/I217</f>
        <v>7.6923076923076927E-2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+'[2]ACUM-MAYO'!A188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+'[2]ACUM-MAYO'!A189</f>
        <v>LISTAS</v>
      </c>
      <c r="F215" s="39"/>
      <c r="G215" s="166"/>
      <c r="H215" s="167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8</v>
      </c>
      <c r="H246" s="5"/>
      <c r="I246" s="181"/>
      <c r="J246" s="181"/>
      <c r="K246" s="170"/>
      <c r="L246" s="17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70"/>
      <c r="J247" s="170"/>
      <c r="K247" s="170"/>
      <c r="L247" s="170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70"/>
      <c r="J248" s="170"/>
      <c r="K248" s="170"/>
      <c r="L248" s="170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10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187:H187"/>
    <mergeCell ref="E188:H188"/>
    <mergeCell ref="D211:J211"/>
    <mergeCell ref="D238:G238"/>
    <mergeCell ref="E239:F239"/>
    <mergeCell ref="E240:F240"/>
    <mergeCell ref="E157:H157"/>
    <mergeCell ref="E158:H158"/>
    <mergeCell ref="E159:H159"/>
    <mergeCell ref="D184:J184"/>
    <mergeCell ref="E185:H185"/>
    <mergeCell ref="E186:H186"/>
    <mergeCell ref="E143:I143"/>
    <mergeCell ref="E147:J147"/>
    <mergeCell ref="E148:I148"/>
    <mergeCell ref="E149:I149"/>
    <mergeCell ref="D155:J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D319" zoomScale="85" zoomScaleNormal="85" workbookViewId="0">
      <selection activeCell="I141" sqref="I141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47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3</v>
      </c>
      <c r="D22" s="120">
        <v>0</v>
      </c>
      <c r="E22" s="120">
        <v>3</v>
      </c>
      <c r="F22" s="74">
        <f>SUM(C22:E22)</f>
        <v>6</v>
      </c>
      <c r="G22" s="75"/>
      <c r="H22" s="72">
        <v>2</v>
      </c>
      <c r="I22" s="72">
        <v>3</v>
      </c>
      <c r="J22" s="72">
        <v>0</v>
      </c>
      <c r="K22" s="72">
        <v>1</v>
      </c>
      <c r="L22" s="74">
        <f>SUM(H22:K22)</f>
        <v>6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</v>
      </c>
      <c r="D23" s="77">
        <f>+D22/F22</f>
        <v>0</v>
      </c>
      <c r="E23" s="78">
        <f>+E22/F22</f>
        <v>0.5</v>
      </c>
      <c r="F23" s="79">
        <f>SUM(C23:E23)</f>
        <v>1</v>
      </c>
      <c r="G23" s="75"/>
      <c r="H23" s="76">
        <f>+H22/L22</f>
        <v>0.33333333333333331</v>
      </c>
      <c r="I23" s="76">
        <f>+I22/L22</f>
        <v>0.5</v>
      </c>
      <c r="J23" s="76">
        <f>+J22/L22</f>
        <v>0</v>
      </c>
      <c r="K23" s="76">
        <f>+K22/L22</f>
        <v>0.16666666666666666</v>
      </c>
      <c r="L23" s="79">
        <f>SUM(H23:K23)</f>
        <v>0.99999999999999989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0</v>
      </c>
      <c r="K47" s="193"/>
      <c r="L47" s="194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4</v>
      </c>
      <c r="K49" s="193"/>
      <c r="L49" s="194"/>
      <c r="M49" s="76">
        <f>+$J49/J61</f>
        <v>0.66666666666666663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2</v>
      </c>
      <c r="K54" s="193"/>
      <c r="L54" s="194"/>
      <c r="M54" s="76">
        <f>+$J54/J61</f>
        <v>0.33333333333333331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6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22"/>
      <c r="L95" s="122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4</v>
      </c>
      <c r="J96" s="96">
        <f>+I96/I102</f>
        <v>0.66666666666666663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2</v>
      </c>
      <c r="J97" s="96">
        <f>I97/I102</f>
        <v>0.33333333333333331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22"/>
      <c r="L105" s="122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22"/>
      <c r="L132" s="122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18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18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22"/>
      <c r="L137" s="122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332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332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3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22"/>
      <c r="L155" s="122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6</v>
      </c>
      <c r="J156" s="24">
        <f>I156/I161</f>
        <v>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1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22"/>
      <c r="L184" s="122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4</v>
      </c>
      <c r="J185" s="33">
        <f>I185/I190</f>
        <v>0.66666666666666663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1</v>
      </c>
      <c r="J187" s="17">
        <f>I187/I190</f>
        <v>0.16666666666666666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1</v>
      </c>
      <c r="J188" s="34">
        <f>I188/I190</f>
        <v>0.16666666666666666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6</v>
      </c>
      <c r="J190" s="19">
        <f>SUM(J185:J188)</f>
        <v>0.99999999999999989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22"/>
      <c r="L211" s="122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2</v>
      </c>
      <c r="J212" s="33">
        <f>I212/I217</f>
        <v>0.33333333333333331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0.66666666666666663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17"/>
      <c r="H215" s="11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6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4</v>
      </c>
      <c r="H246" s="5"/>
      <c r="I246" s="181"/>
      <c r="J246" s="181"/>
      <c r="K246" s="119"/>
      <c r="L246" s="119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19"/>
      <c r="J247" s="119"/>
      <c r="K247" s="119"/>
      <c r="L247" s="119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19"/>
      <c r="J248" s="119"/>
      <c r="K248" s="119"/>
      <c r="L248" s="119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8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A10" zoomScale="80" zoomScaleNormal="80" workbookViewId="0">
      <selection activeCell="I250" sqref="I250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48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12</v>
      </c>
      <c r="D22" s="126">
        <v>3</v>
      </c>
      <c r="E22" s="126">
        <v>10</v>
      </c>
      <c r="F22" s="74">
        <f>SUM(C22:E22)</f>
        <v>25</v>
      </c>
      <c r="G22" s="75"/>
      <c r="H22" s="72">
        <v>7</v>
      </c>
      <c r="I22" s="72">
        <v>15</v>
      </c>
      <c r="J22" s="72">
        <v>1</v>
      </c>
      <c r="K22" s="72">
        <v>2</v>
      </c>
      <c r="L22" s="74">
        <f>SUM(H22:K22)</f>
        <v>25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0.48</v>
      </c>
      <c r="D23" s="77">
        <f>+D22/F22</f>
        <v>0.12</v>
      </c>
      <c r="E23" s="78">
        <f>+E22/F22</f>
        <v>0.4</v>
      </c>
      <c r="F23" s="79">
        <f>SUM(C23:E23)</f>
        <v>1</v>
      </c>
      <c r="G23" s="75"/>
      <c r="H23" s="76">
        <f>+H22/L22</f>
        <v>0.28000000000000003</v>
      </c>
      <c r="I23" s="76">
        <f>+I22/L22</f>
        <v>0.6</v>
      </c>
      <c r="J23" s="76">
        <f>+J22/L22</f>
        <v>0.04</v>
      </c>
      <c r="K23" s="76">
        <f>+K22/L22</f>
        <v>0.08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1</v>
      </c>
      <c r="K44" s="190"/>
      <c r="L44" s="191"/>
      <c r="M44" s="84">
        <f>+$J44/$J61</f>
        <v>0.04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2</v>
      </c>
      <c r="K46" s="193"/>
      <c r="L46" s="194"/>
      <c r="M46" s="76">
        <f>+$J46/$J61</f>
        <v>0.08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1</v>
      </c>
      <c r="K47" s="193"/>
      <c r="L47" s="194"/>
      <c r="M47" s="76">
        <f>+$J47/$J61</f>
        <v>0.04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13</v>
      </c>
      <c r="K49" s="193"/>
      <c r="L49" s="194"/>
      <c r="M49" s="76">
        <f>+$J49/J61</f>
        <v>0.52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1</v>
      </c>
      <c r="K51" s="193"/>
      <c r="L51" s="194"/>
      <c r="M51" s="76">
        <f>+$J51/J61</f>
        <v>0.04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7</v>
      </c>
      <c r="K54" s="193"/>
      <c r="L54" s="194"/>
      <c r="M54" s="76">
        <f>+$J54/J61</f>
        <v>0.28000000000000003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25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28"/>
      <c r="L95" s="128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23</v>
      </c>
      <c r="J96" s="96">
        <f>+I96/I102</f>
        <v>0.92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0</v>
      </c>
      <c r="J97" s="96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2</v>
      </c>
      <c r="J98" s="96">
        <f>+I98/I102</f>
        <v>0.08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25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28"/>
      <c r="L105" s="128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28"/>
      <c r="L132" s="128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33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33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28"/>
      <c r="L137" s="128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275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275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5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5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28"/>
      <c r="L155" s="128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24</v>
      </c>
      <c r="J156" s="24">
        <f>I156/I161</f>
        <v>0.96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1</v>
      </c>
      <c r="J157" s="25">
        <f>I157/I161</f>
        <v>0.04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7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25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28"/>
      <c r="L184" s="128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19</v>
      </c>
      <c r="J185" s="33">
        <f>I185/I190</f>
        <v>0.76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5</v>
      </c>
      <c r="J187" s="17">
        <f>I187/I190</f>
        <v>0.2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1</v>
      </c>
      <c r="J188" s="34">
        <f>I188/I190</f>
        <v>0.04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25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28"/>
      <c r="L211" s="128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0</v>
      </c>
      <c r="J212" s="33">
        <f>I212/I217</f>
        <v>0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23</v>
      </c>
      <c r="J213" s="33">
        <f>I213/I217</f>
        <v>0.92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1</v>
      </c>
      <c r="J214" s="33">
        <f>I214/I217</f>
        <v>0.04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23"/>
      <c r="H215" s="124"/>
      <c r="I215" s="51">
        <v>1</v>
      </c>
      <c r="J215" s="33">
        <f>I215/I217</f>
        <v>0.04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25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5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5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6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7</v>
      </c>
      <c r="H246" s="5"/>
      <c r="I246" s="181"/>
      <c r="J246" s="181"/>
      <c r="K246" s="125"/>
      <c r="L246" s="125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25"/>
      <c r="J247" s="125"/>
      <c r="K247" s="125"/>
      <c r="L247" s="125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25"/>
      <c r="J248" s="125"/>
      <c r="K248" s="125"/>
      <c r="L248" s="125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24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B1" zoomScale="70" zoomScaleNormal="70" workbookViewId="0">
      <selection activeCell="J245" sqref="J245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49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7</v>
      </c>
      <c r="D22" s="132">
        <v>0</v>
      </c>
      <c r="E22" s="132">
        <v>6</v>
      </c>
      <c r="F22" s="74">
        <f>SUM(C22:E22)</f>
        <v>13</v>
      </c>
      <c r="G22" s="75"/>
      <c r="H22" s="72">
        <v>9</v>
      </c>
      <c r="I22" s="72">
        <v>3</v>
      </c>
      <c r="J22" s="72">
        <v>0</v>
      </c>
      <c r="K22" s="72">
        <v>1</v>
      </c>
      <c r="L22" s="74">
        <f>SUM(H22:K22)</f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0.53846153846153844</v>
      </c>
      <c r="D23" s="77">
        <f>+D22/F22</f>
        <v>0</v>
      </c>
      <c r="E23" s="78">
        <f>+E22/F22</f>
        <v>0.46153846153846156</v>
      </c>
      <c r="F23" s="79">
        <f>SUM(C23:E23)</f>
        <v>1</v>
      </c>
      <c r="G23" s="75"/>
      <c r="H23" s="76">
        <f>+H22/L22</f>
        <v>0.69230769230769229</v>
      </c>
      <c r="I23" s="76">
        <f>+I22/L22</f>
        <v>0.23076923076923078</v>
      </c>
      <c r="J23" s="76">
        <f>+J22/L22</f>
        <v>0</v>
      </c>
      <c r="K23" s="76">
        <f>+K22/L22</f>
        <v>7.6923076923076927E-2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2</v>
      </c>
      <c r="K46" s="193"/>
      <c r="L46" s="194"/>
      <c r="M46" s="76">
        <f>+$J46/$J61</f>
        <v>0.15384615384615385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1</v>
      </c>
      <c r="K47" s="193"/>
      <c r="L47" s="194"/>
      <c r="M47" s="76">
        <f>+$J47/$J61</f>
        <v>7.6923076923076927E-2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9</v>
      </c>
      <c r="K49" s="193"/>
      <c r="L49" s="194"/>
      <c r="M49" s="76">
        <f>+$J49/J61</f>
        <v>0.69230769230769229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1</v>
      </c>
      <c r="K54" s="193"/>
      <c r="L54" s="194"/>
      <c r="M54" s="76">
        <f>+$J54/J61</f>
        <v>7.6923076923076927E-2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13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33"/>
      <c r="L95" s="133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10</v>
      </c>
      <c r="J96" s="96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0</v>
      </c>
      <c r="J97" s="96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10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33"/>
      <c r="L105" s="133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33"/>
      <c r="L132" s="133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23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23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33"/>
      <c r="L137" s="133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230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230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5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33"/>
      <c r="L155" s="133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10</v>
      </c>
      <c r="J156" s="24">
        <f>I156/I161</f>
        <v>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9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10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33"/>
      <c r="L184" s="133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8</v>
      </c>
      <c r="J185" s="33">
        <f>I185/I190</f>
        <v>0.8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2</v>
      </c>
      <c r="J188" s="34">
        <f>I188/I190</f>
        <v>0.2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33"/>
      <c r="L211" s="133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5</v>
      </c>
      <c r="J212" s="33">
        <f>I212/I217</f>
        <v>0.45454545454545453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6</v>
      </c>
      <c r="J213" s="33">
        <f>I213/I217</f>
        <v>0.54545454545454541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30"/>
      <c r="H215" s="131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11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5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5</v>
      </c>
      <c r="H246" s="5"/>
      <c r="I246" s="181"/>
      <c r="J246" s="181"/>
      <c r="K246" s="134"/>
      <c r="L246" s="134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34"/>
      <c r="J247" s="134"/>
      <c r="K247" s="134"/>
      <c r="L247" s="134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34"/>
      <c r="J248" s="134"/>
      <c r="K248" s="134"/>
      <c r="L248" s="134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11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zoomScale="70" zoomScaleNormal="70" workbookViewId="0">
      <selection activeCell="I246" sqref="I246:J246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50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8</v>
      </c>
      <c r="D22" s="138">
        <v>0</v>
      </c>
      <c r="E22" s="138">
        <v>8</v>
      </c>
      <c r="F22" s="74">
        <f>SUM(C22:E22)</f>
        <v>16</v>
      </c>
      <c r="G22" s="75"/>
      <c r="H22" s="72">
        <v>8</v>
      </c>
      <c r="I22" s="72">
        <v>5</v>
      </c>
      <c r="J22" s="72">
        <v>0</v>
      </c>
      <c r="K22" s="72">
        <v>3</v>
      </c>
      <c r="L22" s="74">
        <f>SUM(H22:K22)</f>
        <v>16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</v>
      </c>
      <c r="D23" s="77">
        <f>+D22/F22</f>
        <v>0</v>
      </c>
      <c r="E23" s="78">
        <f>+E22/F22</f>
        <v>0.5</v>
      </c>
      <c r="F23" s="79">
        <f>SUM(C23:E23)</f>
        <v>1</v>
      </c>
      <c r="G23" s="75"/>
      <c r="H23" s="76">
        <f>+H22/L22</f>
        <v>0.5</v>
      </c>
      <c r="I23" s="76">
        <f>+I22/L22</f>
        <v>0.3125</v>
      </c>
      <c r="J23" s="76">
        <f>+J22/L22</f>
        <v>0</v>
      </c>
      <c r="K23" s="76">
        <f>+K22/L22</f>
        <v>0.1875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1</v>
      </c>
      <c r="K44" s="190"/>
      <c r="L44" s="191"/>
      <c r="M44" s="84">
        <f>+$J44/$J61</f>
        <v>6.25E-2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0</v>
      </c>
      <c r="K47" s="193"/>
      <c r="L47" s="194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11</v>
      </c>
      <c r="K49" s="193"/>
      <c r="L49" s="194"/>
      <c r="M49" s="76">
        <f>+$J49/J61</f>
        <v>0.6875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4</v>
      </c>
      <c r="K54" s="193"/>
      <c r="L54" s="194"/>
      <c r="M54" s="76">
        <f>+$J54/J61</f>
        <v>0.25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16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40"/>
      <c r="L95" s="140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8</v>
      </c>
      <c r="J96" s="96">
        <f>+I96/I102</f>
        <v>0.5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8</v>
      </c>
      <c r="J97" s="96">
        <f>I97/I102</f>
        <v>0.5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40"/>
      <c r="L105" s="140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40"/>
      <c r="L132" s="140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34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40"/>
      <c r="L137" s="140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311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311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5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8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40"/>
      <c r="L155" s="140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9</v>
      </c>
      <c r="J156" s="24">
        <f>I156/I161</f>
        <v>0.5625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7</v>
      </c>
      <c r="J157" s="25">
        <f>I157/I161</f>
        <v>0.4375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39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40"/>
      <c r="L184" s="140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16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16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40"/>
      <c r="L211" s="140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8</v>
      </c>
      <c r="J212" s="33">
        <f>I212/I217</f>
        <v>0.5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7</v>
      </c>
      <c r="J213" s="33">
        <f>I213/I217</f>
        <v>0.4375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35"/>
      <c r="H215" s="136"/>
      <c r="I215" s="51">
        <v>1</v>
      </c>
      <c r="J215" s="33">
        <f>I215/I217</f>
        <v>6.25E-2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16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4</v>
      </c>
      <c r="H246" s="5"/>
      <c r="I246" s="181"/>
      <c r="J246" s="181"/>
      <c r="K246" s="137"/>
      <c r="L246" s="137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37"/>
      <c r="J247" s="137"/>
      <c r="K247" s="137"/>
      <c r="L247" s="137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7</v>
      </c>
      <c r="H248" s="5"/>
      <c r="I248" s="137"/>
      <c r="J248" s="137"/>
      <c r="K248" s="137"/>
      <c r="L248" s="137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3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18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B1" zoomScale="85" zoomScaleNormal="85" workbookViewId="0">
      <selection activeCell="H8" sqref="H8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51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7</v>
      </c>
      <c r="D22" s="144">
        <v>1</v>
      </c>
      <c r="E22" s="144">
        <v>3</v>
      </c>
      <c r="F22" s="74">
        <f>SUM(C22:E22)</f>
        <v>11</v>
      </c>
      <c r="G22" s="75"/>
      <c r="H22" s="72">
        <v>6</v>
      </c>
      <c r="I22" s="72">
        <v>5</v>
      </c>
      <c r="J22" s="72">
        <v>0</v>
      </c>
      <c r="K22" s="72">
        <v>0</v>
      </c>
      <c r="L22" s="74">
        <f>SUM(H22:K22)</f>
        <v>11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0.63636363636363635</v>
      </c>
      <c r="D23" s="77">
        <f>+D22/F22</f>
        <v>9.0909090909090912E-2</v>
      </c>
      <c r="E23" s="78">
        <f>+E22/F22</f>
        <v>0.27272727272727271</v>
      </c>
      <c r="F23" s="79">
        <f>SUM(C23:E23)</f>
        <v>1</v>
      </c>
      <c r="G23" s="75"/>
      <c r="H23" s="76">
        <f>+H22/L22</f>
        <v>0.54545454545454541</v>
      </c>
      <c r="I23" s="76">
        <f>+I22/L22</f>
        <v>0.45454545454545453</v>
      </c>
      <c r="J23" s="76">
        <f>+J22/L22</f>
        <v>0</v>
      </c>
      <c r="K23" s="76">
        <f>+K22/L22</f>
        <v>0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4</v>
      </c>
      <c r="K46" s="193"/>
      <c r="L46" s="194"/>
      <c r="M46" s="76">
        <f>+$J46/$J61</f>
        <v>0.36363636363636365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0</v>
      </c>
      <c r="K47" s="193"/>
      <c r="L47" s="194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5</v>
      </c>
      <c r="K49" s="193"/>
      <c r="L49" s="194"/>
      <c r="M49" s="76">
        <f>+$J49/J61</f>
        <v>0.45454545454545453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1</v>
      </c>
      <c r="K50" s="193"/>
      <c r="L50" s="194"/>
      <c r="M50" s="76">
        <f>+$J50/J61</f>
        <v>9.0909090909090912E-2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1</v>
      </c>
      <c r="K54" s="193"/>
      <c r="L54" s="194"/>
      <c r="M54" s="76">
        <f>+$J54/J61</f>
        <v>9.0909090909090912E-2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11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45"/>
      <c r="L95" s="145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4</v>
      </c>
      <c r="J96" s="96">
        <f>+I96/I102</f>
        <v>0.36363636363636365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7</v>
      </c>
      <c r="J97" s="96">
        <f>I97/I102</f>
        <v>0.63636363636363635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11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45"/>
      <c r="L105" s="145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45"/>
      <c r="L132" s="145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34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45"/>
      <c r="L137" s="145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146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146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4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45"/>
      <c r="L155" s="145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4</v>
      </c>
      <c r="J156" s="24">
        <f>I156/I161</f>
        <v>0.5714285714285714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3</v>
      </c>
      <c r="J157" s="25">
        <f>I157/I161</f>
        <v>0.42857142857142855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41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7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45"/>
      <c r="L184" s="145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7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7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45"/>
      <c r="L211" s="145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0.5714285714285714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3</v>
      </c>
      <c r="J213" s="33">
        <f>I213/I217</f>
        <v>0.42857142857142855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42"/>
      <c r="H215" s="1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7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2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3</v>
      </c>
      <c r="H246" s="5"/>
      <c r="I246" s="181"/>
      <c r="J246" s="181"/>
      <c r="K246" s="146"/>
      <c r="L246" s="146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46"/>
      <c r="J247" s="146"/>
      <c r="K247" s="146"/>
      <c r="L247" s="146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46"/>
      <c r="J248" s="146"/>
      <c r="K248" s="146"/>
      <c r="L248" s="146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1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11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A4" zoomScaleNormal="100" workbookViewId="0">
      <selection activeCell="B13" sqref="B13:O13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52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3</v>
      </c>
      <c r="D22" s="150">
        <v>3</v>
      </c>
      <c r="E22" s="150">
        <v>7</v>
      </c>
      <c r="F22" s="74">
        <f>SUM(C22:E22)</f>
        <v>13</v>
      </c>
      <c r="G22" s="75"/>
      <c r="H22" s="72">
        <v>3</v>
      </c>
      <c r="I22" s="72">
        <v>7</v>
      </c>
      <c r="J22" s="72">
        <v>0</v>
      </c>
      <c r="K22" s="72">
        <v>3</v>
      </c>
      <c r="L22" s="74">
        <f>SUM(H22:K22)</f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0.23076923076923078</v>
      </c>
      <c r="D23" s="77">
        <f>+D22/F22</f>
        <v>0.23076923076923078</v>
      </c>
      <c r="E23" s="78">
        <f>+E22/F22</f>
        <v>0.53846153846153844</v>
      </c>
      <c r="F23" s="79">
        <f>SUM(C23:E23)</f>
        <v>1</v>
      </c>
      <c r="G23" s="75"/>
      <c r="H23" s="76">
        <f>+H22/L22</f>
        <v>0.23076923076923078</v>
      </c>
      <c r="I23" s="76">
        <f>+I22/L22</f>
        <v>0.53846153846153844</v>
      </c>
      <c r="J23" s="76">
        <f>+J22/L22</f>
        <v>0</v>
      </c>
      <c r="K23" s="76">
        <f>+K22/L22</f>
        <v>0.23076923076923078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1</v>
      </c>
      <c r="K44" s="190"/>
      <c r="L44" s="191"/>
      <c r="M44" s="84">
        <f>+$J44/$J61</f>
        <v>7.6923076923076927E-2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1</v>
      </c>
      <c r="K47" s="193"/>
      <c r="L47" s="194"/>
      <c r="M47" s="76">
        <f>+$J47/$J61</f>
        <v>7.6923076923076927E-2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5</v>
      </c>
      <c r="K49" s="193"/>
      <c r="L49" s="194"/>
      <c r="M49" s="76">
        <f>+$J49/J61</f>
        <v>0.38461538461538464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5</v>
      </c>
      <c r="K54" s="193"/>
      <c r="L54" s="194"/>
      <c r="M54" s="76">
        <f>+$J54/J61</f>
        <v>0.38461538461538464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1</v>
      </c>
      <c r="K56" s="193"/>
      <c r="L56" s="194"/>
      <c r="M56" s="76">
        <f>+$J56/J61</f>
        <v>7.6923076923076927E-2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13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52"/>
      <c r="L95" s="152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10</v>
      </c>
      <c r="J96" s="96">
        <f>+I96/I102</f>
        <v>0.76923076923076927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3</v>
      </c>
      <c r="J97" s="96">
        <f>I97/I102</f>
        <v>0.23076923076923078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13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52"/>
      <c r="L105" s="152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52"/>
      <c r="L132" s="152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32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32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52"/>
      <c r="L137" s="152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127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127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3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52"/>
      <c r="L155" s="152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9</v>
      </c>
      <c r="J156" s="24">
        <f>I156/I161</f>
        <v>0.81818181818181823</v>
      </c>
      <c r="K156" s="58" t="s">
        <v>53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1</v>
      </c>
      <c r="J157" s="25">
        <f>I157/I161</f>
        <v>9.0909090909090912E-2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51">
        <v>4</v>
      </c>
      <c r="E158" s="175" t="str">
        <f>+'[1]ACUM-MAYO'!A165</f>
        <v>RESERVADA</v>
      </c>
      <c r="F158" s="176"/>
      <c r="G158" s="176"/>
      <c r="H158" s="177"/>
      <c r="I158" s="51">
        <v>1</v>
      </c>
      <c r="J158" s="25">
        <f>I158/I161</f>
        <v>9.0909090909090912E-2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11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52"/>
      <c r="L184" s="152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11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11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52"/>
      <c r="L211" s="152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3</v>
      </c>
      <c r="J212" s="33">
        <f>I212/I217</f>
        <v>0.23076923076923078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10</v>
      </c>
      <c r="J213" s="33">
        <f>I213/I217</f>
        <v>0.76923076923076927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47"/>
      <c r="H215" s="14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2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5</v>
      </c>
      <c r="H246" s="5"/>
      <c r="I246" s="181"/>
      <c r="J246" s="181"/>
      <c r="K246" s="149"/>
      <c r="L246" s="149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49"/>
      <c r="J247" s="149"/>
      <c r="K247" s="149"/>
      <c r="L247" s="149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1</v>
      </c>
      <c r="H248" s="5"/>
      <c r="I248" s="149"/>
      <c r="J248" s="149"/>
      <c r="K248" s="149"/>
      <c r="L248" s="149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13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zoomScale="80" zoomScaleNormal="80" workbookViewId="0">
      <selection activeCell="E145" sqref="E145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54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9</v>
      </c>
      <c r="D22" s="156">
        <v>2</v>
      </c>
      <c r="E22" s="156">
        <v>3</v>
      </c>
      <c r="F22" s="74">
        <f>SUM(C22:E22)</f>
        <v>14</v>
      </c>
      <c r="G22" s="75"/>
      <c r="H22" s="72">
        <v>5</v>
      </c>
      <c r="I22" s="72">
        <v>8</v>
      </c>
      <c r="J22" s="72">
        <v>0</v>
      </c>
      <c r="K22" s="72">
        <v>1</v>
      </c>
      <c r="L22" s="74">
        <f>SUM(H22:K22)</f>
        <v>14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0.6428571428571429</v>
      </c>
      <c r="D23" s="77">
        <f>+D22/F22</f>
        <v>0.14285714285714285</v>
      </c>
      <c r="E23" s="78">
        <f>+E22/F22</f>
        <v>0.21428571428571427</v>
      </c>
      <c r="F23" s="79">
        <f>SUM(C23:E23)</f>
        <v>1</v>
      </c>
      <c r="G23" s="75"/>
      <c r="H23" s="76">
        <f>+H22/L22</f>
        <v>0.35714285714285715</v>
      </c>
      <c r="I23" s="76">
        <f>+I22/L22</f>
        <v>0.5714285714285714</v>
      </c>
      <c r="J23" s="76">
        <f>+J22/L22</f>
        <v>0</v>
      </c>
      <c r="K23" s="76">
        <f>+K22/L22</f>
        <v>7.1428571428571425E-2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1</v>
      </c>
      <c r="K44" s="190"/>
      <c r="L44" s="191"/>
      <c r="M44" s="84">
        <f>+$J44/$J61</f>
        <v>7.1428571428571425E-2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1</v>
      </c>
      <c r="K46" s="193"/>
      <c r="L46" s="194"/>
      <c r="M46" s="76">
        <f>+$J46/$J61</f>
        <v>7.1428571428571425E-2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0</v>
      </c>
      <c r="K47" s="193"/>
      <c r="L47" s="194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9</v>
      </c>
      <c r="K49" s="193"/>
      <c r="L49" s="194"/>
      <c r="M49" s="76">
        <f>+$J49/J61</f>
        <v>0.6428571428571429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3</v>
      </c>
      <c r="K54" s="193"/>
      <c r="L54" s="194"/>
      <c r="M54" s="76">
        <f>+$J54/J61</f>
        <v>0.21428571428571427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14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57"/>
      <c r="L95" s="157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3</v>
      </c>
      <c r="J96" s="96">
        <f>+I96/I102</f>
        <v>0.25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9</v>
      </c>
      <c r="J97" s="96">
        <f>I97/I102</f>
        <v>0.75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12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57"/>
      <c r="L105" s="157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57"/>
      <c r="L132" s="157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32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32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57"/>
      <c r="L137" s="157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231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231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3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57"/>
      <c r="L155" s="157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9</v>
      </c>
      <c r="J156" s="24">
        <f>I156/I161</f>
        <v>0.75</v>
      </c>
      <c r="K156" s="58" t="s">
        <v>53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3</v>
      </c>
      <c r="J157" s="25">
        <f>I157/I161</f>
        <v>0.25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53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12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57"/>
      <c r="L184" s="157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12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12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57"/>
      <c r="L211" s="157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9</v>
      </c>
      <c r="J212" s="33">
        <f>I212/I217</f>
        <v>0.75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3</v>
      </c>
      <c r="J213" s="33">
        <f>I213/I217</f>
        <v>0.25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54"/>
      <c r="H215" s="155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12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2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3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4</v>
      </c>
      <c r="H246" s="5"/>
      <c r="I246" s="181"/>
      <c r="J246" s="181"/>
      <c r="K246" s="158"/>
      <c r="L246" s="158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58"/>
      <c r="J247" s="158"/>
      <c r="K247" s="158"/>
      <c r="L247" s="158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3</v>
      </c>
      <c r="H248" s="5"/>
      <c r="I248" s="158"/>
      <c r="J248" s="158"/>
      <c r="K248" s="158"/>
      <c r="L248" s="158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13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opLeftCell="A3" zoomScale="90" zoomScaleNormal="90" workbookViewId="0">
      <selection activeCell="G250" sqref="G250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09" t="s">
        <v>29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3"/>
      <c r="Q13" s="1"/>
    </row>
    <row r="14" spans="1:17" ht="43.5" customHeight="1" thickBot="1" x14ac:dyDescent="0.85">
      <c r="A14" s="1"/>
      <c r="B14" s="211" t="s">
        <v>55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14" t="s">
        <v>0</v>
      </c>
      <c r="D20" s="215"/>
      <c r="E20" s="215"/>
      <c r="F20" s="216"/>
      <c r="G20" s="67"/>
      <c r="H20" s="214" t="s">
        <v>1</v>
      </c>
      <c r="I20" s="215"/>
      <c r="J20" s="215"/>
      <c r="K20" s="215"/>
      <c r="L20" s="216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8</v>
      </c>
      <c r="D22" s="162">
        <v>0</v>
      </c>
      <c r="E22" s="162">
        <v>8</v>
      </c>
      <c r="F22" s="74">
        <f>SUM(C22:E22)</f>
        <v>16</v>
      </c>
      <c r="G22" s="75"/>
      <c r="H22" s="72">
        <v>5</v>
      </c>
      <c r="I22" s="72">
        <v>8</v>
      </c>
      <c r="J22" s="72">
        <v>0</v>
      </c>
      <c r="K22" s="72">
        <v>8</v>
      </c>
      <c r="L22" s="74">
        <f>SUM(H22:K22)</f>
        <v>21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</v>
      </c>
      <c r="D23" s="77">
        <f>+D22/F22</f>
        <v>0</v>
      </c>
      <c r="E23" s="78">
        <f>+E22/F22</f>
        <v>0.5</v>
      </c>
      <c r="F23" s="79">
        <f>SUM(C23:E23)</f>
        <v>1</v>
      </c>
      <c r="G23" s="75"/>
      <c r="H23" s="76">
        <f>+H22/L22</f>
        <v>0.23809523809523808</v>
      </c>
      <c r="I23" s="76">
        <f>+I22/L22</f>
        <v>0.38095238095238093</v>
      </c>
      <c r="J23" s="76">
        <f>+J22/L22</f>
        <v>0</v>
      </c>
      <c r="K23" s="76">
        <f>+K22/L22</f>
        <v>0.38095238095238093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13" t="s">
        <v>10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89">
        <v>0</v>
      </c>
      <c r="K44" s="190"/>
      <c r="L44" s="191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2">
        <v>0</v>
      </c>
      <c r="K45" s="193"/>
      <c r="L45" s="194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2">
        <v>0</v>
      </c>
      <c r="K46" s="193"/>
      <c r="L46" s="194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2">
        <v>1</v>
      </c>
      <c r="K47" s="193"/>
      <c r="L47" s="194"/>
      <c r="M47" s="76">
        <f>+$J47/$J61</f>
        <v>6.25E-2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2">
        <v>0</v>
      </c>
      <c r="K48" s="193"/>
      <c r="L48" s="194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2">
        <v>10</v>
      </c>
      <c r="K49" s="193"/>
      <c r="L49" s="194"/>
      <c r="M49" s="76">
        <f>+$J49/J61</f>
        <v>0.625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2">
        <v>0</v>
      </c>
      <c r="K50" s="193"/>
      <c r="L50" s="194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2">
        <v>0</v>
      </c>
      <c r="K51" s="193"/>
      <c r="L51" s="194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2">
        <v>0</v>
      </c>
      <c r="K52" s="193"/>
      <c r="L52" s="194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2">
        <v>0</v>
      </c>
      <c r="K53" s="193"/>
      <c r="L53" s="194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2">
        <v>5</v>
      </c>
      <c r="K54" s="193"/>
      <c r="L54" s="194"/>
      <c r="M54" s="76">
        <f>+$J54/J61</f>
        <v>0.3125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2">
        <v>0</v>
      </c>
      <c r="K55" s="193"/>
      <c r="L55" s="194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2">
        <v>0</v>
      </c>
      <c r="K56" s="193"/>
      <c r="L56" s="194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2">
        <v>0</v>
      </c>
      <c r="K57" s="193"/>
      <c r="L57" s="194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2">
        <v>0</v>
      </c>
      <c r="K58" s="193"/>
      <c r="L58" s="194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2">
        <v>0</v>
      </c>
      <c r="K59" s="193"/>
      <c r="L59" s="194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02">
        <f>SUM(J44:J59)</f>
        <v>16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05" t="s">
        <v>11</v>
      </c>
      <c r="E95" s="206"/>
      <c r="F95" s="206"/>
      <c r="G95" s="206"/>
      <c r="H95" s="206"/>
      <c r="I95" s="206"/>
      <c r="J95" s="207"/>
      <c r="K95" s="164"/>
      <c r="L95" s="164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8</v>
      </c>
      <c r="J96" s="96">
        <f>+I96/I102</f>
        <v>0.5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8</v>
      </c>
      <c r="J97" s="96">
        <f>I97/I102</f>
        <v>0.5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17" t="s">
        <v>28</v>
      </c>
      <c r="F98" s="218"/>
      <c r="G98" s="218"/>
      <c r="H98" s="219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08"/>
      <c r="E105" s="208"/>
      <c r="F105" s="208"/>
      <c r="G105" s="208"/>
      <c r="H105" s="208"/>
      <c r="I105" s="208"/>
      <c r="J105" s="208"/>
      <c r="K105" s="164"/>
      <c r="L105" s="164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78" t="s">
        <v>13</v>
      </c>
      <c r="F132" s="179"/>
      <c r="G132" s="179"/>
      <c r="H132" s="179"/>
      <c r="I132" s="179"/>
      <c r="J132" s="180"/>
      <c r="K132" s="164"/>
      <c r="L132" s="164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195" t="s">
        <v>14</v>
      </c>
      <c r="F133" s="196"/>
      <c r="G133" s="196"/>
      <c r="H133" s="196"/>
      <c r="I133" s="197"/>
      <c r="J133" s="20">
        <v>84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84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78" t="s">
        <v>15</v>
      </c>
      <c r="F137" s="179"/>
      <c r="G137" s="179"/>
      <c r="H137" s="179"/>
      <c r="I137" s="179"/>
      <c r="J137" s="180"/>
      <c r="K137" s="164"/>
      <c r="L137" s="164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195" t="s">
        <v>16</v>
      </c>
      <c r="F138" s="196"/>
      <c r="G138" s="196"/>
      <c r="H138" s="196"/>
      <c r="I138" s="197"/>
      <c r="J138" s="22">
        <v>232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232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86" t="s">
        <v>17</v>
      </c>
      <c r="F142" s="198"/>
      <c r="G142" s="198"/>
      <c r="H142" s="198"/>
      <c r="I142" s="198"/>
      <c r="J142" s="188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195" t="s">
        <v>18</v>
      </c>
      <c r="F143" s="196"/>
      <c r="G143" s="196"/>
      <c r="H143" s="196"/>
      <c r="I143" s="197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86" t="s">
        <v>41</v>
      </c>
      <c r="F147" s="198"/>
      <c r="G147" s="198"/>
      <c r="H147" s="198"/>
      <c r="I147" s="198"/>
      <c r="J147" s="188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199" t="s">
        <v>19</v>
      </c>
      <c r="F148" s="200"/>
      <c r="G148" s="200"/>
      <c r="H148" s="200"/>
      <c r="I148" s="201"/>
      <c r="J148" s="22">
        <v>5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0" t="s">
        <v>45</v>
      </c>
      <c r="F149" s="221"/>
      <c r="G149" s="221"/>
      <c r="H149" s="221"/>
      <c r="I149" s="222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7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78" t="s">
        <v>20</v>
      </c>
      <c r="E155" s="179"/>
      <c r="F155" s="179"/>
      <c r="G155" s="179"/>
      <c r="H155" s="179"/>
      <c r="I155" s="179"/>
      <c r="J155" s="180"/>
      <c r="K155" s="164"/>
      <c r="L155" s="164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75" t="str">
        <f>+'[1]ACUM-MAYO'!A162</f>
        <v>ORDINARIA</v>
      </c>
      <c r="F156" s="176"/>
      <c r="G156" s="176"/>
      <c r="H156" s="177"/>
      <c r="I156" s="51">
        <v>13</v>
      </c>
      <c r="J156" s="24">
        <f>I156/I161</f>
        <v>0.8125</v>
      </c>
      <c r="K156" s="58" t="s">
        <v>53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75" t="str">
        <f>+'[1]ACUM-MAYO'!A163</f>
        <v>FUNDAMENTAL</v>
      </c>
      <c r="F157" s="176"/>
      <c r="G157" s="176"/>
      <c r="H157" s="177"/>
      <c r="I157" s="51">
        <v>3</v>
      </c>
      <c r="J157" s="25">
        <f>I157/I161</f>
        <v>0.1875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63">
        <v>4</v>
      </c>
      <c r="E158" s="175" t="str">
        <f>+'[1]ACUM-MAYO'!A165</f>
        <v>RESERVADA</v>
      </c>
      <c r="F158" s="176"/>
      <c r="G158" s="176"/>
      <c r="H158" s="177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75" t="s">
        <v>27</v>
      </c>
      <c r="F159" s="176"/>
      <c r="G159" s="176"/>
      <c r="H159" s="177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78" t="s">
        <v>21</v>
      </c>
      <c r="E184" s="179"/>
      <c r="F184" s="179"/>
      <c r="G184" s="179"/>
      <c r="H184" s="179"/>
      <c r="I184" s="179"/>
      <c r="J184" s="180"/>
      <c r="K184" s="164"/>
      <c r="L184" s="164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75" t="str">
        <f>+'[1]ACUM-MAYO'!A173</f>
        <v>ECONOMICA ADMINISTRATIVA</v>
      </c>
      <c r="F185" s="176"/>
      <c r="G185" s="176"/>
      <c r="H185" s="177"/>
      <c r="I185" s="51">
        <v>16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75" t="str">
        <f>+'[1]ACUM-MAYO'!A174</f>
        <v>TRAMITE</v>
      </c>
      <c r="F186" s="176"/>
      <c r="G186" s="176"/>
      <c r="H186" s="177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75" t="str">
        <f>+'[1]ACUM-MAYO'!A175</f>
        <v>SERV. PUB.</v>
      </c>
      <c r="F187" s="176"/>
      <c r="G187" s="176"/>
      <c r="H187" s="177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75" t="str">
        <f>+'[1]ACUM-MAYO'!A176</f>
        <v>LEGAL</v>
      </c>
      <c r="F188" s="176"/>
      <c r="G188" s="176"/>
      <c r="H188" s="177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16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78" t="s">
        <v>22</v>
      </c>
      <c r="E211" s="179"/>
      <c r="F211" s="179"/>
      <c r="G211" s="179"/>
      <c r="H211" s="179"/>
      <c r="I211" s="179"/>
      <c r="J211" s="180"/>
      <c r="K211" s="164"/>
      <c r="L211" s="164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8</v>
      </c>
      <c r="J212" s="33">
        <f>I212/I217</f>
        <v>0.5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8</v>
      </c>
      <c r="J213" s="33">
        <f>I213/I217</f>
        <v>0.5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59"/>
      <c r="H215" s="160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16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86" t="s">
        <v>30</v>
      </c>
      <c r="E238" s="187"/>
      <c r="F238" s="187"/>
      <c r="G238" s="188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82" t="s">
        <v>31</v>
      </c>
      <c r="F239" s="183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82" t="s">
        <v>32</v>
      </c>
      <c r="F240" s="183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82" t="s">
        <v>33</v>
      </c>
      <c r="F241" s="183"/>
      <c r="G241" s="62"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82" t="s">
        <v>34</v>
      </c>
      <c r="F242" s="183"/>
      <c r="G242" s="62">
        <v>3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82" t="s">
        <v>35</v>
      </c>
      <c r="F243" s="183"/>
      <c r="G243" s="62">
        <v>4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82" t="s">
        <v>36</v>
      </c>
      <c r="F244" s="183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82" t="s">
        <v>37</v>
      </c>
      <c r="F245" s="183"/>
      <c r="G245" s="62">
        <v>2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82" t="s">
        <v>38</v>
      </c>
      <c r="F246" s="183"/>
      <c r="G246" s="62">
        <v>5</v>
      </c>
      <c r="H246" s="5"/>
      <c r="I246" s="181"/>
      <c r="J246" s="181"/>
      <c r="K246" s="161"/>
      <c r="L246" s="161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61"/>
      <c r="J247" s="161"/>
      <c r="K247" s="161"/>
      <c r="L247" s="161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3</v>
      </c>
      <c r="H248" s="5"/>
      <c r="I248" s="161"/>
      <c r="J248" s="161"/>
      <c r="K248" s="161"/>
      <c r="L248" s="161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4" t="s">
        <v>44</v>
      </c>
      <c r="F249" s="185"/>
      <c r="G249" s="63">
        <v>1</v>
      </c>
      <c r="P249" s="1"/>
      <c r="Q249" s="47"/>
    </row>
    <row r="250" spans="1:17" ht="15.75" customHeight="1" thickBot="1" x14ac:dyDescent="0.3">
      <c r="A250" s="1"/>
      <c r="C250" s="45"/>
      <c r="D250" s="5"/>
      <c r="E250" s="171" t="s">
        <v>5</v>
      </c>
      <c r="F250" s="172"/>
      <c r="G250" s="64">
        <f>SUM(G239:G249)</f>
        <v>21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73" t="s">
        <v>40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Estadísticas a marzo 2019</vt:lpstr>
      <vt:lpstr>Estadísticas a abril 2019</vt:lpstr>
      <vt:lpstr>Estadísticas a mayo 2019</vt:lpstr>
      <vt:lpstr>Estadísticas a junio 2019</vt:lpstr>
      <vt:lpstr>Estadísticas a julio 2019</vt:lpstr>
      <vt:lpstr>Estadísticas a agosto 2019</vt:lpstr>
      <vt:lpstr>Estadísticas a septiembre 2019</vt:lpstr>
      <vt:lpstr>Estadísticas a Octubre 2019</vt:lpstr>
      <vt:lpstr>Estadísticas a Noviembre 2019</vt:lpstr>
      <vt:lpstr>Estadísticas a Diciembre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2020-01-15T16:06:47Z</dcterms:modified>
</cp:coreProperties>
</file>