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760" firstSheet="9" activeTab="11"/>
  </bookViews>
  <sheets>
    <sheet name="Estadísticas ENERO 2019" sheetId="1" r:id="rId1"/>
    <sheet name="Estadísticas FEBRERO 2019" sheetId="2" r:id="rId2"/>
    <sheet name="Estadísticas MARZO 2019" sheetId="3" r:id="rId3"/>
    <sheet name="Estadísticas ABRIL 2019" sheetId="4" r:id="rId4"/>
    <sheet name="Estadísticas MAYO 2019" sheetId="5" r:id="rId5"/>
    <sheet name="Estadísticas JUNIO 2019" sheetId="6" r:id="rId6"/>
    <sheet name="Estadísticas JULIO 2019" sheetId="7" r:id="rId7"/>
    <sheet name="Estadísticas Agosto 2019" sheetId="8" r:id="rId8"/>
    <sheet name="Estadísticas Septiembre 2019" sheetId="9" r:id="rId9"/>
    <sheet name="Estadísticas Octubre 2019" sheetId="10" r:id="rId10"/>
    <sheet name="Estadísticas NOVIEMBRE 2019" sheetId="11" r:id="rId11"/>
    <sheet name="Estadísticas DICIEMBRE 2019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'Estadísticas ABRIL 2019'!$B$2:$Q$254</definedName>
    <definedName name="_xlnm.Print_Area" localSheetId="7">'Estadísticas Agosto 2019'!$B$2:$Q$254</definedName>
    <definedName name="_xlnm.Print_Area" localSheetId="11">'Estadísticas DICIEMBRE 2019'!$B$2:$Q$254</definedName>
    <definedName name="_xlnm.Print_Area" localSheetId="0">'Estadísticas ENERO 2019'!$B$2:$Q$254</definedName>
    <definedName name="_xlnm.Print_Area" localSheetId="1">'Estadísticas FEBRERO 2019'!$B$2:$Q$254</definedName>
    <definedName name="_xlnm.Print_Area" localSheetId="6">'Estadísticas JULIO 2019'!$B$2:$Q$254</definedName>
    <definedName name="_xlnm.Print_Area" localSheetId="5">'Estadísticas JUNIO 2019'!$B$2:$Q$254</definedName>
    <definedName name="_xlnm.Print_Area" localSheetId="2">'Estadísticas MARZO 2019'!$B$2:$Q$254</definedName>
    <definedName name="_xlnm.Print_Area" localSheetId="4">'Estadísticas MAYO 2019'!$B$2:$Q$254</definedName>
    <definedName name="_xlnm.Print_Area" localSheetId="10">'Estadísticas NOVIEMBRE 2019'!$B$2:$Q$254</definedName>
    <definedName name="_xlnm.Print_Area" localSheetId="9">'Estadísticas Octubre 2019'!$B$2:$Q$254</definedName>
    <definedName name="_xlnm.Print_Area" localSheetId="8">'Estadísticas Septiembre 2019'!$B$2:$Q$254</definedName>
  </definedNames>
  <calcPr calcId="145621"/>
</workbook>
</file>

<file path=xl/calcChain.xml><?xml version="1.0" encoding="utf-8"?>
<calcChain xmlns="http://schemas.openxmlformats.org/spreadsheetml/2006/main">
  <c r="G255" i="12" l="1"/>
  <c r="I224" i="12"/>
  <c r="J222" i="12" s="1"/>
  <c r="E222" i="12"/>
  <c r="E221" i="12"/>
  <c r="E220" i="12"/>
  <c r="E219" i="12"/>
  <c r="I195" i="12"/>
  <c r="J192" i="12" s="1"/>
  <c r="J193" i="12"/>
  <c r="E193" i="12"/>
  <c r="E192" i="12"/>
  <c r="J191" i="12"/>
  <c r="E191" i="12"/>
  <c r="E190" i="12"/>
  <c r="I166" i="12"/>
  <c r="J164" i="12" s="1"/>
  <c r="E163" i="12"/>
  <c r="J162" i="12"/>
  <c r="E162" i="12"/>
  <c r="E161" i="12"/>
  <c r="I110" i="12"/>
  <c r="J108" i="12"/>
  <c r="J107" i="12"/>
  <c r="J106" i="12"/>
  <c r="J110" i="12" s="1"/>
  <c r="J105" i="12"/>
  <c r="J104" i="12"/>
  <c r="J61" i="12"/>
  <c r="M59" i="12" s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J23" i="12"/>
  <c r="I23" i="12"/>
  <c r="D23" i="12"/>
  <c r="L22" i="12"/>
  <c r="H23" i="12" s="1"/>
  <c r="F22" i="12"/>
  <c r="C23" i="12" s="1"/>
  <c r="F23" i="12" l="1"/>
  <c r="E23" i="12"/>
  <c r="M44" i="12"/>
  <c r="M46" i="12"/>
  <c r="M48" i="12"/>
  <c r="M50" i="12"/>
  <c r="M52" i="12"/>
  <c r="M54" i="12"/>
  <c r="M56" i="12"/>
  <c r="M58" i="12"/>
  <c r="J219" i="12"/>
  <c r="J221" i="12"/>
  <c r="K23" i="12"/>
  <c r="L23" i="12" s="1"/>
  <c r="J161" i="12"/>
  <c r="J166" i="12" s="1"/>
  <c r="J163" i="12"/>
  <c r="M45" i="12"/>
  <c r="M47" i="12"/>
  <c r="M49" i="12"/>
  <c r="M51" i="12"/>
  <c r="M53" i="12"/>
  <c r="M55" i="12"/>
  <c r="M57" i="12"/>
  <c r="J190" i="12"/>
  <c r="J195" i="12" s="1"/>
  <c r="J220" i="12"/>
  <c r="J224" i="12" l="1"/>
  <c r="M61" i="12"/>
  <c r="G255" i="11" l="1"/>
  <c r="I224" i="11"/>
  <c r="J222" i="11" s="1"/>
  <c r="E222" i="11"/>
  <c r="J221" i="11"/>
  <c r="E221" i="11"/>
  <c r="E220" i="11"/>
  <c r="J219" i="11"/>
  <c r="E219" i="11"/>
  <c r="I195" i="11"/>
  <c r="J192" i="11" s="1"/>
  <c r="J193" i="11"/>
  <c r="E193" i="11"/>
  <c r="E192" i="11"/>
  <c r="J191" i="11"/>
  <c r="E191" i="11"/>
  <c r="E190" i="11"/>
  <c r="I166" i="11"/>
  <c r="J164" i="11" s="1"/>
  <c r="J166" i="11" s="1"/>
  <c r="J163" i="11"/>
  <c r="E163" i="11"/>
  <c r="J162" i="11"/>
  <c r="E162" i="11"/>
  <c r="J161" i="11"/>
  <c r="E161" i="11"/>
  <c r="I110" i="11"/>
  <c r="J108" i="11"/>
  <c r="J107" i="11"/>
  <c r="J106" i="11"/>
  <c r="J105" i="11"/>
  <c r="J104" i="11"/>
  <c r="J110" i="11" s="1"/>
  <c r="J61" i="11"/>
  <c r="M59" i="11" s="1"/>
  <c r="E59" i="11"/>
  <c r="M58" i="11"/>
  <c r="E58" i="11"/>
  <c r="E57" i="11"/>
  <c r="M56" i="11"/>
  <c r="E56" i="11"/>
  <c r="E55" i="11"/>
  <c r="M54" i="11"/>
  <c r="E54" i="11"/>
  <c r="E53" i="11"/>
  <c r="M52" i="11"/>
  <c r="E52" i="11"/>
  <c r="E51" i="11"/>
  <c r="M50" i="11"/>
  <c r="E50" i="11"/>
  <c r="E49" i="11"/>
  <c r="M48" i="11"/>
  <c r="E48" i="11"/>
  <c r="E47" i="11"/>
  <c r="M46" i="11"/>
  <c r="E46" i="11"/>
  <c r="E45" i="11"/>
  <c r="M44" i="11"/>
  <c r="E44" i="11"/>
  <c r="J23" i="11"/>
  <c r="L22" i="11"/>
  <c r="I23" i="11" s="1"/>
  <c r="F22" i="11"/>
  <c r="D23" i="11" s="1"/>
  <c r="M61" i="11" l="1"/>
  <c r="J224" i="11"/>
  <c r="E23" i="11"/>
  <c r="K23" i="11"/>
  <c r="C23" i="11"/>
  <c r="F23" i="11" s="1"/>
  <c r="H23" i="11"/>
  <c r="L23" i="11" s="1"/>
  <c r="M45" i="11"/>
  <c r="M47" i="11"/>
  <c r="M49" i="11"/>
  <c r="M51" i="11"/>
  <c r="M53" i="11"/>
  <c r="M55" i="11"/>
  <c r="M57" i="11"/>
  <c r="J190" i="11"/>
  <c r="J195" i="11" s="1"/>
  <c r="J220" i="11"/>
  <c r="G255" i="10"/>
  <c r="I224" i="10"/>
  <c r="J219" i="10"/>
  <c r="J220" i="10"/>
  <c r="J221" i="10"/>
  <c r="J222" i="10"/>
  <c r="J224" i="10"/>
  <c r="E222" i="10"/>
  <c r="E221" i="10"/>
  <c r="E220" i="10"/>
  <c r="E219" i="10"/>
  <c r="I195" i="10"/>
  <c r="J190" i="10"/>
  <c r="J191" i="10"/>
  <c r="J192" i="10"/>
  <c r="J193" i="10"/>
  <c r="J195" i="10"/>
  <c r="E193" i="10"/>
  <c r="E192" i="10"/>
  <c r="E191" i="10"/>
  <c r="E190" i="10"/>
  <c r="I166" i="10"/>
  <c r="J161" i="10"/>
  <c r="J162" i="10"/>
  <c r="J163" i="10"/>
  <c r="J164" i="10"/>
  <c r="J166" i="10"/>
  <c r="E163" i="10"/>
  <c r="E162" i="10"/>
  <c r="E161" i="10"/>
  <c r="I110" i="10"/>
  <c r="J104" i="10"/>
  <c r="J105" i="10"/>
  <c r="J106" i="10"/>
  <c r="J107" i="10"/>
  <c r="J108" i="10"/>
  <c r="J110" i="10"/>
  <c r="J61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1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L22" i="10"/>
  <c r="H23" i="10"/>
  <c r="I23" i="10"/>
  <c r="J23" i="10"/>
  <c r="K23" i="10"/>
  <c r="L23" i="10"/>
  <c r="F22" i="10"/>
  <c r="C23" i="10"/>
  <c r="D23" i="10"/>
  <c r="E23" i="10"/>
  <c r="F23" i="10"/>
  <c r="G255" i="9"/>
  <c r="I224" i="9"/>
  <c r="J219" i="9"/>
  <c r="J220" i="9"/>
  <c r="J221" i="9"/>
  <c r="J222" i="9"/>
  <c r="J224" i="9"/>
  <c r="E222" i="9"/>
  <c r="E221" i="9"/>
  <c r="E220" i="9"/>
  <c r="E219" i="9"/>
  <c r="I195" i="9"/>
  <c r="J190" i="9"/>
  <c r="J191" i="9"/>
  <c r="J192" i="9"/>
  <c r="J193" i="9"/>
  <c r="J195" i="9"/>
  <c r="E193" i="9"/>
  <c r="E192" i="9"/>
  <c r="E191" i="9"/>
  <c r="E190" i="9"/>
  <c r="I166" i="9"/>
  <c r="J161" i="9"/>
  <c r="J162" i="9"/>
  <c r="J163" i="9"/>
  <c r="J164" i="9"/>
  <c r="J166" i="9"/>
  <c r="E163" i="9"/>
  <c r="E162" i="9"/>
  <c r="E161" i="9"/>
  <c r="I110" i="9"/>
  <c r="J104" i="9"/>
  <c r="J105" i="9"/>
  <c r="J106" i="9"/>
  <c r="J107" i="9"/>
  <c r="J108" i="9"/>
  <c r="J110" i="9"/>
  <c r="J61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1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L22" i="9"/>
  <c r="H23" i="9"/>
  <c r="I23" i="9"/>
  <c r="J23" i="9"/>
  <c r="K23" i="9"/>
  <c r="L23" i="9"/>
  <c r="F22" i="9"/>
  <c r="C23" i="9"/>
  <c r="D23" i="9"/>
  <c r="E23" i="9"/>
  <c r="F23" i="9"/>
  <c r="G255" i="8"/>
  <c r="I224" i="8"/>
  <c r="J219" i="8"/>
  <c r="J220" i="8"/>
  <c r="J221" i="8"/>
  <c r="J222" i="8"/>
  <c r="J224" i="8"/>
  <c r="E222" i="8"/>
  <c r="E221" i="8"/>
  <c r="E220" i="8"/>
  <c r="E219" i="8"/>
  <c r="I195" i="8"/>
  <c r="J190" i="8"/>
  <c r="J191" i="8"/>
  <c r="J192" i="8"/>
  <c r="J193" i="8"/>
  <c r="J195" i="8"/>
  <c r="E193" i="8"/>
  <c r="E192" i="8"/>
  <c r="E191" i="8"/>
  <c r="E190" i="8"/>
  <c r="I166" i="8"/>
  <c r="J161" i="8"/>
  <c r="J162" i="8"/>
  <c r="J163" i="8"/>
  <c r="J164" i="8"/>
  <c r="J166" i="8"/>
  <c r="E163" i="8"/>
  <c r="E162" i="8"/>
  <c r="E161" i="8"/>
  <c r="I110" i="8"/>
  <c r="J104" i="8"/>
  <c r="J105" i="8"/>
  <c r="J106" i="8"/>
  <c r="J107" i="8"/>
  <c r="J108" i="8"/>
  <c r="J110" i="8"/>
  <c r="J61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1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L22" i="8"/>
  <c r="H23" i="8"/>
  <c r="I23" i="8"/>
  <c r="J23" i="8"/>
  <c r="K23" i="8"/>
  <c r="L23" i="8"/>
  <c r="F22" i="8"/>
  <c r="C23" i="8"/>
  <c r="D23" i="8"/>
  <c r="E23" i="8"/>
  <c r="F23" i="8"/>
  <c r="G255" i="7"/>
  <c r="I224" i="7"/>
  <c r="J219" i="7"/>
  <c r="J220" i="7"/>
  <c r="J221" i="7"/>
  <c r="J222" i="7"/>
  <c r="J224" i="7"/>
  <c r="E222" i="7"/>
  <c r="E221" i="7"/>
  <c r="E220" i="7"/>
  <c r="E219" i="7"/>
  <c r="I195" i="7"/>
  <c r="J190" i="7"/>
  <c r="J191" i="7"/>
  <c r="J192" i="7"/>
  <c r="J193" i="7"/>
  <c r="J195" i="7"/>
  <c r="E193" i="7"/>
  <c r="E192" i="7"/>
  <c r="E191" i="7"/>
  <c r="E190" i="7"/>
  <c r="I166" i="7"/>
  <c r="J161" i="7"/>
  <c r="J162" i="7"/>
  <c r="J163" i="7"/>
  <c r="J164" i="7"/>
  <c r="J166" i="7"/>
  <c r="E163" i="7"/>
  <c r="E162" i="7"/>
  <c r="E161" i="7"/>
  <c r="I110" i="7"/>
  <c r="J104" i="7"/>
  <c r="J105" i="7"/>
  <c r="J106" i="7"/>
  <c r="J107" i="7"/>
  <c r="J108" i="7"/>
  <c r="J110" i="7"/>
  <c r="J61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1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L22" i="7"/>
  <c r="H23" i="7"/>
  <c r="I23" i="7"/>
  <c r="J23" i="7"/>
  <c r="K23" i="7"/>
  <c r="L23" i="7"/>
  <c r="F22" i="7"/>
  <c r="C23" i="7"/>
  <c r="D23" i="7"/>
  <c r="E23" i="7"/>
  <c r="F23" i="7"/>
  <c r="G255" i="6"/>
  <c r="I224" i="6"/>
  <c r="J219" i="6"/>
  <c r="J220" i="6"/>
  <c r="J221" i="6"/>
  <c r="J222" i="6"/>
  <c r="J224" i="6"/>
  <c r="E222" i="6"/>
  <c r="E221" i="6"/>
  <c r="E220" i="6"/>
  <c r="E219" i="6"/>
  <c r="I195" i="6"/>
  <c r="J190" i="6"/>
  <c r="J191" i="6"/>
  <c r="J192" i="6"/>
  <c r="J193" i="6"/>
  <c r="J195" i="6"/>
  <c r="E193" i="6"/>
  <c r="E192" i="6"/>
  <c r="E191" i="6"/>
  <c r="E190" i="6"/>
  <c r="I166" i="6"/>
  <c r="J161" i="6"/>
  <c r="J162" i="6"/>
  <c r="J163" i="6"/>
  <c r="J164" i="6"/>
  <c r="J166" i="6"/>
  <c r="E163" i="6"/>
  <c r="E162" i="6"/>
  <c r="E161" i="6"/>
  <c r="I110" i="6"/>
  <c r="J104" i="6"/>
  <c r="J105" i="6"/>
  <c r="J106" i="6"/>
  <c r="J107" i="6"/>
  <c r="J108" i="6"/>
  <c r="J110" i="6"/>
  <c r="J61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1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L22" i="6"/>
  <c r="H23" i="6"/>
  <c r="I23" i="6"/>
  <c r="J23" i="6"/>
  <c r="K23" i="6"/>
  <c r="L23" i="6"/>
  <c r="F22" i="6"/>
  <c r="C23" i="6"/>
  <c r="D23" i="6"/>
  <c r="E23" i="6"/>
  <c r="F23" i="6"/>
  <c r="G255" i="5"/>
  <c r="I224" i="5"/>
  <c r="J222" i="5"/>
  <c r="E222" i="5"/>
  <c r="E221" i="5"/>
  <c r="E220" i="5"/>
  <c r="E219" i="5"/>
  <c r="I195" i="5"/>
  <c r="J192" i="5"/>
  <c r="J193" i="5"/>
  <c r="E193" i="5"/>
  <c r="E192" i="5"/>
  <c r="J191" i="5"/>
  <c r="E191" i="5"/>
  <c r="E190" i="5"/>
  <c r="I166" i="5"/>
  <c r="J164" i="5"/>
  <c r="E163" i="5"/>
  <c r="J162" i="5"/>
  <c r="E162" i="5"/>
  <c r="E161" i="5"/>
  <c r="I110" i="5"/>
  <c r="J108" i="5"/>
  <c r="J107" i="5"/>
  <c r="J106" i="5"/>
  <c r="J110" i="5"/>
  <c r="J105" i="5"/>
  <c r="J104" i="5"/>
  <c r="J61" i="5"/>
  <c r="M59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J23" i="5"/>
  <c r="I23" i="5"/>
  <c r="D23" i="5"/>
  <c r="L22" i="5"/>
  <c r="H23" i="5"/>
  <c r="F22" i="5"/>
  <c r="C23" i="5"/>
  <c r="E23" i="5"/>
  <c r="F23" i="5"/>
  <c r="M44" i="5"/>
  <c r="M46" i="5"/>
  <c r="M48" i="5"/>
  <c r="M50" i="5"/>
  <c r="M52" i="5"/>
  <c r="M54" i="5"/>
  <c r="M56" i="5"/>
  <c r="M58" i="5"/>
  <c r="J219" i="5"/>
  <c r="J224" i="5"/>
  <c r="J221" i="5"/>
  <c r="K23" i="5"/>
  <c r="L23" i="5"/>
  <c r="J161" i="5"/>
  <c r="J166" i="5"/>
  <c r="J163" i="5"/>
  <c r="M45" i="5"/>
  <c r="M47" i="5"/>
  <c r="M49" i="5"/>
  <c r="M51" i="5"/>
  <c r="M53" i="5"/>
  <c r="M55" i="5"/>
  <c r="M57" i="5"/>
  <c r="J190" i="5"/>
  <c r="J195" i="5"/>
  <c r="J220" i="5"/>
  <c r="G306" i="4"/>
  <c r="I224" i="4"/>
  <c r="J222" i="4"/>
  <c r="E222" i="4"/>
  <c r="J221" i="4"/>
  <c r="E221" i="4"/>
  <c r="J220" i="4"/>
  <c r="E220" i="4"/>
  <c r="J219" i="4"/>
  <c r="J224" i="4"/>
  <c r="E219" i="4"/>
  <c r="I195" i="4"/>
  <c r="J192" i="4"/>
  <c r="J193" i="4"/>
  <c r="E193" i="4"/>
  <c r="E192" i="4"/>
  <c r="J191" i="4"/>
  <c r="E191" i="4"/>
  <c r="E190" i="4"/>
  <c r="J166" i="4"/>
  <c r="I166" i="4"/>
  <c r="J164" i="4"/>
  <c r="J163" i="4"/>
  <c r="E163" i="4"/>
  <c r="J162" i="4"/>
  <c r="E162" i="4"/>
  <c r="J161" i="4"/>
  <c r="E161" i="4"/>
  <c r="I110" i="4"/>
  <c r="J106" i="4"/>
  <c r="J108" i="4"/>
  <c r="J107" i="4"/>
  <c r="J105" i="4"/>
  <c r="J104" i="4"/>
  <c r="J110" i="4"/>
  <c r="J61" i="4"/>
  <c r="M59" i="4"/>
  <c r="E59" i="4"/>
  <c r="M58" i="4"/>
  <c r="E58" i="4"/>
  <c r="M57" i="4"/>
  <c r="E57" i="4"/>
  <c r="M56" i="4"/>
  <c r="E56" i="4"/>
  <c r="M55" i="4"/>
  <c r="E55" i="4"/>
  <c r="M54" i="4"/>
  <c r="E54" i="4"/>
  <c r="M53" i="4"/>
  <c r="E53" i="4"/>
  <c r="M52" i="4"/>
  <c r="E52" i="4"/>
  <c r="M51" i="4"/>
  <c r="E51" i="4"/>
  <c r="M50" i="4"/>
  <c r="E50" i="4"/>
  <c r="M49" i="4"/>
  <c r="E49" i="4"/>
  <c r="M48" i="4"/>
  <c r="E48" i="4"/>
  <c r="M47" i="4"/>
  <c r="E47" i="4"/>
  <c r="M46" i="4"/>
  <c r="E46" i="4"/>
  <c r="M45" i="4"/>
  <c r="E45" i="4"/>
  <c r="M44" i="4"/>
  <c r="M61" i="4"/>
  <c r="E44" i="4"/>
  <c r="J23" i="4"/>
  <c r="L22" i="4"/>
  <c r="I23" i="4"/>
  <c r="F22" i="4"/>
  <c r="D23" i="4"/>
  <c r="M61" i="5"/>
  <c r="E23" i="4"/>
  <c r="K23" i="4"/>
  <c r="C23" i="4"/>
  <c r="F23" i="4"/>
  <c r="H23" i="4"/>
  <c r="J190" i="4"/>
  <c r="J195" i="4"/>
  <c r="L23" i="4"/>
  <c r="G306" i="3"/>
  <c r="I224" i="3"/>
  <c r="J222" i="3"/>
  <c r="E222" i="3"/>
  <c r="J221" i="3"/>
  <c r="E221" i="3"/>
  <c r="J220" i="3"/>
  <c r="E220" i="3"/>
  <c r="J219" i="3"/>
  <c r="J224" i="3"/>
  <c r="E219" i="3"/>
  <c r="I195" i="3"/>
  <c r="J192" i="3"/>
  <c r="J193" i="3"/>
  <c r="E193" i="3"/>
  <c r="E192" i="3"/>
  <c r="J191" i="3"/>
  <c r="E191" i="3"/>
  <c r="E190" i="3"/>
  <c r="J166" i="3"/>
  <c r="I166" i="3"/>
  <c r="J164" i="3"/>
  <c r="J163" i="3"/>
  <c r="E163" i="3"/>
  <c r="J162" i="3"/>
  <c r="E162" i="3"/>
  <c r="J161" i="3"/>
  <c r="E161" i="3"/>
  <c r="I110" i="3"/>
  <c r="J106" i="3"/>
  <c r="J108" i="3"/>
  <c r="J107" i="3"/>
  <c r="J105" i="3"/>
  <c r="J104" i="3"/>
  <c r="J110" i="3"/>
  <c r="J61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E45" i="3"/>
  <c r="M44" i="3"/>
  <c r="M61" i="3"/>
  <c r="E44" i="3"/>
  <c r="J23" i="3"/>
  <c r="L22" i="3"/>
  <c r="I23" i="3"/>
  <c r="F22" i="3"/>
  <c r="D23" i="3"/>
  <c r="E23" i="3"/>
  <c r="K23" i="3"/>
  <c r="C23" i="3"/>
  <c r="F23" i="3"/>
  <c r="H23" i="3"/>
  <c r="J190" i="3"/>
  <c r="J195" i="3"/>
  <c r="L23" i="3"/>
  <c r="G306" i="2"/>
  <c r="I224" i="2"/>
  <c r="J221" i="2"/>
  <c r="J222" i="2"/>
  <c r="E222" i="2"/>
  <c r="E221" i="2"/>
  <c r="J220" i="2"/>
  <c r="E220" i="2"/>
  <c r="E219" i="2"/>
  <c r="I195" i="2"/>
  <c r="J193" i="2"/>
  <c r="E193" i="2"/>
  <c r="J192" i="2"/>
  <c r="E192" i="2"/>
  <c r="J191" i="2"/>
  <c r="E191" i="2"/>
  <c r="J190" i="2"/>
  <c r="J195" i="2"/>
  <c r="E190" i="2"/>
  <c r="I166" i="2"/>
  <c r="J163" i="2"/>
  <c r="J164" i="2"/>
  <c r="E163" i="2"/>
  <c r="J162" i="2"/>
  <c r="E162" i="2"/>
  <c r="E161" i="2"/>
  <c r="I110" i="2"/>
  <c r="J108" i="2"/>
  <c r="J105" i="2"/>
  <c r="J61" i="2"/>
  <c r="M58" i="2"/>
  <c r="M59" i="2"/>
  <c r="E59" i="2"/>
  <c r="E58" i="2"/>
  <c r="M57" i="2"/>
  <c r="E57" i="2"/>
  <c r="E56" i="2"/>
  <c r="M55" i="2"/>
  <c r="E55" i="2"/>
  <c r="E54" i="2"/>
  <c r="M53" i="2"/>
  <c r="E53" i="2"/>
  <c r="E52" i="2"/>
  <c r="M51" i="2"/>
  <c r="E51" i="2"/>
  <c r="E50" i="2"/>
  <c r="M49" i="2"/>
  <c r="E49" i="2"/>
  <c r="E48" i="2"/>
  <c r="M47" i="2"/>
  <c r="E47" i="2"/>
  <c r="E46" i="2"/>
  <c r="M45" i="2"/>
  <c r="E45" i="2"/>
  <c r="E44" i="2"/>
  <c r="J23" i="2"/>
  <c r="I23" i="2"/>
  <c r="H23" i="2"/>
  <c r="D23" i="2"/>
  <c r="C23" i="2"/>
  <c r="L22" i="2"/>
  <c r="K23" i="2"/>
  <c r="F22" i="2"/>
  <c r="E23" i="2"/>
  <c r="F23" i="2"/>
  <c r="L23" i="2"/>
  <c r="J106" i="2"/>
  <c r="M44" i="2"/>
  <c r="M46" i="2"/>
  <c r="M48" i="2"/>
  <c r="M50" i="2"/>
  <c r="M52" i="2"/>
  <c r="M54" i="2"/>
  <c r="M56" i="2"/>
  <c r="J107" i="2"/>
  <c r="J219" i="2"/>
  <c r="J224" i="2"/>
  <c r="J104" i="2"/>
  <c r="J161" i="2"/>
  <c r="J166" i="2"/>
  <c r="M61" i="2"/>
  <c r="J110" i="2"/>
  <c r="G306" i="1"/>
  <c r="J61" i="1"/>
  <c r="F22" i="1"/>
  <c r="I166" i="1"/>
  <c r="J164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22" i="1"/>
  <c r="E221" i="1"/>
  <c r="E220" i="1"/>
  <c r="E219" i="1"/>
  <c r="E193" i="1"/>
  <c r="E192" i="1"/>
  <c r="E191" i="1"/>
  <c r="E190" i="1"/>
  <c r="E163" i="1"/>
  <c r="E162" i="1"/>
  <c r="E161" i="1"/>
  <c r="M56" i="1"/>
  <c r="D23" i="1"/>
  <c r="E23" i="1"/>
  <c r="C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L22" i="1"/>
  <c r="I23" i="1"/>
  <c r="I224" i="1"/>
  <c r="J222" i="1"/>
  <c r="I110" i="1"/>
  <c r="J107" i="1"/>
  <c r="I195" i="1"/>
  <c r="J190" i="1"/>
  <c r="F23" i="1"/>
  <c r="K23" i="1"/>
  <c r="H23" i="1"/>
  <c r="J23" i="1"/>
  <c r="J191" i="1"/>
  <c r="J220" i="1"/>
  <c r="J221" i="1"/>
  <c r="J219" i="1"/>
  <c r="J106" i="1"/>
  <c r="J105" i="1"/>
  <c r="J193" i="1"/>
  <c r="J192" i="1"/>
  <c r="J104" i="1"/>
  <c r="J108" i="1"/>
  <c r="M61" i="1"/>
  <c r="L23" i="1"/>
  <c r="J195" i="1"/>
  <c r="J224" i="1"/>
  <c r="J110" i="1"/>
  <c r="J162" i="1"/>
  <c r="J163" i="1"/>
  <c r="J161" i="1"/>
  <c r="J166" i="1"/>
</calcChain>
</file>

<file path=xl/sharedStrings.xml><?xml version="1.0" encoding="utf-8"?>
<sst xmlns="http://schemas.openxmlformats.org/spreadsheetml/2006/main" count="603" uniqueCount="54">
  <si>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</si>
  <si>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</si>
  <si>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</si>
  <si>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</si>
  <si>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</si>
  <si>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</si>
  <si>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</si>
  <si>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</si>
  <si>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</si>
  <si>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</si>
  <si>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</si>
  <si>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</si>
  <si>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</si>
  <si>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</si>
  <si>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</si>
  <si>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</si>
  <si>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</si>
  <si>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</si>
  <si>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</si>
  <si>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</si>
  <si>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Debido a que las solicitudes de información se envían a diversas de dependencias, el número no es coincidente con el total de solicitudes respondidas en el año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</si>
  <si>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</si>
  <si>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</si>
  <si>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</si>
  <si>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</si>
  <si>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</si>
  <si>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</si>
  <si>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</si>
  <si>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</si>
  <si>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</si>
  <si>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</si>
  <si>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</si>
  <si>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</si>
  <si>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</si>
  <si>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</si>
  <si>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</si>
  <si>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</si>
  <si>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</si>
  <si>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>INFORMACIÓN ESTADÍSTICA ENERO 2019</t>
  </si>
  <si>
    <t>INFORMACIÓN ESTADÍSTICA FEBRERO DE 2019</t>
  </si>
  <si>
    <t xml:space="preserve">                                   </t>
  </si>
  <si>
    <t>INFORMACIÓN ESTADÍSTICA MARZO 2019</t>
  </si>
  <si>
    <t xml:space="preserve">INFORMACIÓN ESTADÍSTICA ABRIL 2019 </t>
  </si>
  <si>
    <t xml:space="preserve">INFORMACIÓN ESTADÍSTICA MAYO 2019 </t>
  </si>
  <si>
    <t>INFORMACIÓN ESTADÍSTICA JUNIO 2019</t>
  </si>
  <si>
    <t xml:space="preserve"> </t>
  </si>
  <si>
    <t xml:space="preserve">                   …………        </t>
  </si>
  <si>
    <t xml:space="preserve">INFORMACIÓN ESTADÍSTICA JULIO 2019 </t>
  </si>
  <si>
    <t xml:space="preserve">INFORMACIÓN ESTADÍSTICA AGOSTO 2019 </t>
  </si>
  <si>
    <t xml:space="preserve">INFORMACIÓN ESTADÍSTICA SEPTIEMBRE 2019 </t>
  </si>
  <si>
    <t xml:space="preserve"> SOLICITUDES POR TIPO</t>
  </si>
  <si>
    <t xml:space="preserve">INFORMACIÓN ESTADÍSTICA OCTUBRE 2019 </t>
  </si>
  <si>
    <t xml:space="preserve">INFORMACIÓN ESTADÍSTICA NOVIEMBRE 2019 </t>
  </si>
  <si>
    <t xml:space="preserve">INFORMACIÓN ESTADÍSTICA DICIEMBRE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</si>
</sst>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5" fillId="7" borderId="0" xfId="0" applyFont="1" applyFill="1" applyBorder="1"/>
    <xf numFmtId="0" fontId="5" fillId="7" borderId="0" xfId="0" applyFont="1" applyFill="1" applyBorder="1" applyAlignment="1">
      <alignment horizontal="center"/>
    </xf>
    <xf numFmtId="9" fontId="5" fillId="7" borderId="0" xfId="0" applyNumberFormat="1" applyFont="1" applyFill="1" applyBorder="1"/>
    <xf numFmtId="0" fontId="0" fillId="7" borderId="23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6" fillId="7" borderId="19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 wrapText="1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6" fillId="5" borderId="2" xfId="2" applyFont="1" applyFill="1" applyBorder="1" applyAlignment="1">
      <alignment horizontal="left" wrapText="1"/>
    </xf>
    <xf numFmtId="0" fontId="6" fillId="7" borderId="24" xfId="2" applyFont="1" applyFill="1" applyBorder="1" applyAlignment="1">
      <alignment horizontal="left" wrapText="1"/>
    </xf>
    <xf numFmtId="0" fontId="6" fillId="7" borderId="25" xfId="2" applyFont="1" applyFill="1" applyBorder="1" applyAlignment="1">
      <alignment horizontal="left" wrapText="1"/>
    </xf>
    <xf numFmtId="0" fontId="6" fillId="7" borderId="12" xfId="2" applyFont="1" applyFill="1" applyBorder="1" applyAlignment="1">
      <alignment horizontal="left" wrapText="1"/>
    </xf>
    <xf numFmtId="0" fontId="6" fillId="7" borderId="26" xfId="2" applyFont="1" applyFill="1" applyBorder="1" applyAlignment="1">
      <alignment horizontal="left" wrapText="1"/>
    </xf>
    <xf numFmtId="0" fontId="10" fillId="4" borderId="2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vertical="center"/>
    </xf>
    <xf numFmtId="0" fontId="0" fillId="5" borderId="27" xfId="0" applyFill="1" applyBorder="1"/>
    <xf numFmtId="0" fontId="0" fillId="5" borderId="28" xfId="0" applyFill="1" applyBorder="1"/>
    <xf numFmtId="0" fontId="0" fillId="5" borderId="24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9" fillId="12" borderId="34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vertical="center"/>
    </xf>
    <xf numFmtId="0" fontId="0" fillId="4" borderId="35" xfId="0" applyFill="1" applyBorder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6994688"/>
        <c:axId val="107459328"/>
        <c:axId val="0"/>
      </c:bar3DChart>
      <c:catAx>
        <c:axId val="106994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7459328"/>
        <c:crosses val="autoZero"/>
        <c:auto val="1"/>
        <c:lblAlgn val="ctr"/>
        <c:lblOffset val="100"/>
        <c:noMultiLvlLbl val="0"/>
      </c:catAx>
      <c:valAx>
        <c:axId val="107459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699468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ENERO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2019'!$I$104:$I$108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143296"/>
        <c:axId val="105193856"/>
        <c:axId val="0"/>
      </c:bar3DChart>
      <c:catAx>
        <c:axId val="10514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5193856"/>
        <c:crosses val="autoZero"/>
        <c:auto val="1"/>
        <c:lblAlgn val="ctr"/>
        <c:lblOffset val="100"/>
        <c:noMultiLvlLbl val="0"/>
      </c:catAx>
      <c:valAx>
        <c:axId val="105193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1432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2019'!$I$161:$I$164</c:f>
              <c:numCache>
                <c:formatCode>General</c:formatCode>
                <c:ptCount val="4"/>
                <c:pt idx="0">
                  <c:v>31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2019'!$J$161:$J$164</c:f>
              <c:numCache>
                <c:formatCode>0%</c:formatCode>
                <c:ptCount val="4"/>
                <c:pt idx="0">
                  <c:v>0.86111111111111116</c:v>
                </c:pt>
                <c:pt idx="1">
                  <c:v>0.1388888888888889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5205760"/>
        <c:axId val="105207296"/>
        <c:axId val="0"/>
      </c:bar3DChart>
      <c:catAx>
        <c:axId val="1052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5207296"/>
        <c:crosses val="autoZero"/>
        <c:auto val="1"/>
        <c:lblAlgn val="ctr"/>
        <c:lblOffset val="100"/>
        <c:noMultiLvlLbl val="0"/>
      </c:catAx>
      <c:valAx>
        <c:axId val="10520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52057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2019'!$I$219:$I$222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2019'!$J$219:$J$222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336832"/>
        <c:axId val="105338368"/>
        <c:axId val="0"/>
      </c:bar3DChart>
      <c:catAx>
        <c:axId val="105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338368"/>
        <c:crosses val="autoZero"/>
        <c:auto val="1"/>
        <c:lblAlgn val="ctr"/>
        <c:lblOffset val="100"/>
        <c:noMultiLvlLbl val="0"/>
      </c:catAx>
      <c:valAx>
        <c:axId val="105338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5336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2019'!$C$22:$E$22</c:f>
              <c:numCache>
                <c:formatCode>General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2019'!$C$23:$E$23</c:f>
              <c:numCache>
                <c:formatCode>0%</c:formatCode>
                <c:ptCount val="3"/>
                <c:pt idx="0">
                  <c:v>0.80555555555555558</c:v>
                </c:pt>
                <c:pt idx="1">
                  <c:v>0.19444444444444445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402368"/>
        <c:axId val="105403904"/>
        <c:axId val="0"/>
      </c:bar3DChart>
      <c:catAx>
        <c:axId val="105402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403904"/>
        <c:crosses val="autoZero"/>
        <c:auto val="1"/>
        <c:lblAlgn val="ctr"/>
        <c:lblOffset val="100"/>
        <c:noMultiLvlLbl val="0"/>
      </c:catAx>
      <c:valAx>
        <c:axId val="10540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40236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2019'!$H$22:$K$22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2019'!$H$23:$K$23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447808"/>
        <c:axId val="105467904"/>
        <c:axId val="0"/>
      </c:bar3DChart>
      <c:catAx>
        <c:axId val="1054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467904"/>
        <c:crosses val="autoZero"/>
        <c:auto val="1"/>
        <c:lblAlgn val="ctr"/>
        <c:lblOffset val="100"/>
        <c:noMultiLvlLbl val="0"/>
      </c:catAx>
      <c:valAx>
        <c:axId val="10546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4478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ENERO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ENERO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ENERO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2019'!$I$190:$I$193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ENERO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479168"/>
        <c:axId val="105592320"/>
        <c:axId val="0"/>
      </c:bar3DChart>
      <c:catAx>
        <c:axId val="105479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5592320"/>
        <c:crosses val="autoZero"/>
        <c:auto val="1"/>
        <c:lblAlgn val="ctr"/>
        <c:lblOffset val="100"/>
        <c:noMultiLvlLbl val="0"/>
      </c:catAx>
      <c:valAx>
        <c:axId val="10559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5479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ENERO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2019'!$G$248:$G$254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22144"/>
        <c:axId val="105652608"/>
        <c:axId val="0"/>
      </c:bar3DChart>
      <c:catAx>
        <c:axId val="1056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52608"/>
        <c:crosses val="autoZero"/>
        <c:auto val="1"/>
        <c:lblAlgn val="ctr"/>
        <c:lblOffset val="100"/>
        <c:noMultiLvlLbl val="0"/>
      </c:catAx>
      <c:valAx>
        <c:axId val="10565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56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5776"/>
        <c:axId val="105677568"/>
        <c:axId val="0"/>
      </c:bar3DChart>
      <c:catAx>
        <c:axId val="105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77568"/>
        <c:crosses val="autoZero"/>
        <c:auto val="1"/>
        <c:lblAlgn val="ctr"/>
        <c:lblOffset val="100"/>
        <c:noMultiLvlLbl val="0"/>
      </c:catAx>
      <c:valAx>
        <c:axId val="10567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7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5732352"/>
        <c:axId val="105754624"/>
        <c:axId val="0"/>
      </c:bar3DChart>
      <c:catAx>
        <c:axId val="105732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5754624"/>
        <c:crosses val="autoZero"/>
        <c:auto val="1"/>
        <c:lblAlgn val="ctr"/>
        <c:lblOffset val="100"/>
        <c:noMultiLvlLbl val="0"/>
      </c:catAx>
      <c:valAx>
        <c:axId val="105754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73235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FEBRERO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2019'!$I$104:$I$108</c:f>
              <c:numCache>
                <c:formatCode>General</c:formatCode>
                <c:ptCount val="5"/>
                <c:pt idx="0">
                  <c:v>5</c:v>
                </c:pt>
                <c:pt idx="1">
                  <c:v>19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5762176"/>
        <c:axId val="106914560"/>
        <c:axId val="0"/>
      </c:bar3DChart>
      <c:catAx>
        <c:axId val="10576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6914560"/>
        <c:crosses val="autoZero"/>
        <c:auto val="1"/>
        <c:lblAlgn val="ctr"/>
        <c:lblOffset val="100"/>
        <c:noMultiLvlLbl val="0"/>
      </c:catAx>
      <c:valAx>
        <c:axId val="106914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57621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2019'!$I$161:$I$164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2019'!$J$161:$J$164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6955520"/>
        <c:axId val="106957056"/>
        <c:axId val="0"/>
      </c:bar3DChart>
      <c:catAx>
        <c:axId val="1069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6957056"/>
        <c:crosses val="autoZero"/>
        <c:auto val="1"/>
        <c:lblAlgn val="ctr"/>
        <c:lblOffset val="100"/>
        <c:noMultiLvlLbl val="0"/>
      </c:catAx>
      <c:valAx>
        <c:axId val="106957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695552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2019'!$I$219:$I$222</c:f>
              <c:numCache>
                <c:formatCode>General</c:formatCode>
                <c:ptCount val="4"/>
                <c:pt idx="0">
                  <c:v>25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2019'!$J$219:$J$222</c:f>
              <c:numCache>
                <c:formatCode>0%</c:formatCode>
                <c:ptCount val="4"/>
                <c:pt idx="0">
                  <c:v>0.86206896551724133</c:v>
                </c:pt>
                <c:pt idx="1">
                  <c:v>0.13793103448275862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234048"/>
        <c:axId val="107235584"/>
        <c:axId val="0"/>
      </c:bar3DChart>
      <c:catAx>
        <c:axId val="1072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235584"/>
        <c:crosses val="autoZero"/>
        <c:auto val="1"/>
        <c:lblAlgn val="ctr"/>
        <c:lblOffset val="100"/>
        <c:noMultiLvlLbl val="0"/>
      </c:catAx>
      <c:valAx>
        <c:axId val="10723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2340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2019'!$C$22:$E$22</c:f>
              <c:numCache>
                <c:formatCode>General</c:formatCode>
                <c:ptCount val="3"/>
                <c:pt idx="0">
                  <c:v>21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2019'!$C$23:$E$23</c:f>
              <c:numCache>
                <c:formatCode>0%</c:formatCode>
                <c:ptCount val="3"/>
                <c:pt idx="0">
                  <c:v>0.72413793103448276</c:v>
                </c:pt>
                <c:pt idx="1">
                  <c:v>6.8965517241379309E-2</c:v>
                </c:pt>
                <c:pt idx="2">
                  <c:v>0.20689655172413793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311872"/>
        <c:axId val="107313408"/>
        <c:axId val="0"/>
      </c:bar3DChart>
      <c:catAx>
        <c:axId val="107311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313408"/>
        <c:crosses val="autoZero"/>
        <c:auto val="1"/>
        <c:lblAlgn val="ctr"/>
        <c:lblOffset val="100"/>
        <c:noMultiLvlLbl val="0"/>
      </c:catAx>
      <c:valAx>
        <c:axId val="107313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3118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2019'!$H$22:$K$22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2019'!$H$23:$K$23</c:f>
              <c:numCache>
                <c:formatCode>0%</c:formatCode>
                <c:ptCount val="4"/>
                <c:pt idx="0">
                  <c:v>0.89655172413793105</c:v>
                </c:pt>
                <c:pt idx="1">
                  <c:v>0.10344827586206896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365504"/>
        <c:axId val="107377408"/>
        <c:axId val="0"/>
      </c:bar3DChart>
      <c:catAx>
        <c:axId val="1073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377408"/>
        <c:crosses val="autoZero"/>
        <c:auto val="1"/>
        <c:lblAlgn val="ctr"/>
        <c:lblOffset val="100"/>
        <c:noMultiLvlLbl val="0"/>
      </c:catAx>
      <c:valAx>
        <c:axId val="10737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3655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FEBRERO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FEBRERO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FEBRERO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2019'!$I$190:$I$193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FEBRERO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409408"/>
        <c:axId val="107448576"/>
        <c:axId val="0"/>
      </c:bar3DChart>
      <c:catAx>
        <c:axId val="107409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7448576"/>
        <c:crosses val="autoZero"/>
        <c:auto val="1"/>
        <c:lblAlgn val="ctr"/>
        <c:lblOffset val="100"/>
        <c:noMultiLvlLbl val="0"/>
      </c:catAx>
      <c:valAx>
        <c:axId val="10744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409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FEBRERO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31200"/>
        <c:axId val="112018560"/>
        <c:axId val="0"/>
      </c:bar3DChart>
      <c:catAx>
        <c:axId val="1097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18560"/>
        <c:crosses val="autoZero"/>
        <c:auto val="1"/>
        <c:lblAlgn val="ctr"/>
        <c:lblOffset val="100"/>
        <c:noMultiLvlLbl val="0"/>
      </c:catAx>
      <c:valAx>
        <c:axId val="11201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97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74752"/>
        <c:axId val="112076288"/>
        <c:axId val="0"/>
      </c:bar3DChart>
      <c:catAx>
        <c:axId val="112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76288"/>
        <c:crosses val="autoZero"/>
        <c:auto val="1"/>
        <c:lblAlgn val="ctr"/>
        <c:lblOffset val="100"/>
        <c:noMultiLvlLbl val="0"/>
      </c:catAx>
      <c:valAx>
        <c:axId val="1120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7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2184320"/>
        <c:axId val="112202496"/>
        <c:axId val="0"/>
      </c:bar3DChart>
      <c:catAx>
        <c:axId val="112184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2202496"/>
        <c:crosses val="autoZero"/>
        <c:auto val="1"/>
        <c:lblAlgn val="ctr"/>
        <c:lblOffset val="100"/>
        <c:noMultiLvlLbl val="0"/>
      </c:catAx>
      <c:valAx>
        <c:axId val="112202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18432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MARZO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19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234496"/>
        <c:axId val="112239744"/>
        <c:axId val="0"/>
      </c:bar3DChart>
      <c:catAx>
        <c:axId val="1122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2239744"/>
        <c:crosses val="autoZero"/>
        <c:auto val="1"/>
        <c:lblAlgn val="ctr"/>
        <c:lblOffset val="100"/>
        <c:noMultiLvlLbl val="0"/>
      </c:catAx>
      <c:valAx>
        <c:axId val="112239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234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2019'!$I$161:$I$164</c:f>
              <c:numCache>
                <c:formatCode>General</c:formatCode>
                <c:ptCount val="4"/>
                <c:pt idx="0">
                  <c:v>36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2019'!$J$161:$J$164</c:f>
              <c:numCache>
                <c:formatCode>0%</c:formatCode>
                <c:ptCount val="4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2341760"/>
        <c:axId val="112343296"/>
        <c:axId val="0"/>
      </c:bar3DChart>
      <c:catAx>
        <c:axId val="1123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2343296"/>
        <c:crosses val="autoZero"/>
        <c:auto val="1"/>
        <c:lblAlgn val="ctr"/>
        <c:lblOffset val="100"/>
        <c:noMultiLvlLbl val="0"/>
      </c:catAx>
      <c:valAx>
        <c:axId val="11234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3417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2019'!$I$219:$I$222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2019'!$J$219:$J$222</c:f>
              <c:numCache>
                <c:formatCode>0%</c:formatCode>
                <c:ptCount val="4"/>
                <c:pt idx="0">
                  <c:v>0.48717948717948717</c:v>
                </c:pt>
                <c:pt idx="1">
                  <c:v>0</c:v>
                </c:pt>
                <c:pt idx="2">
                  <c:v>0</c:v>
                </c:pt>
                <c:pt idx="3">
                  <c:v>0.51282051282051277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837376"/>
        <c:axId val="112838912"/>
        <c:axId val="0"/>
      </c:bar3DChart>
      <c:catAx>
        <c:axId val="1128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838912"/>
        <c:crosses val="autoZero"/>
        <c:auto val="1"/>
        <c:lblAlgn val="ctr"/>
        <c:lblOffset val="100"/>
        <c:noMultiLvlLbl val="0"/>
      </c:catAx>
      <c:valAx>
        <c:axId val="11283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837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2019'!$C$22:$E$22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2019'!$C$23:$E$23</c:f>
              <c:numCache>
                <c:formatCode>0%</c:formatCode>
                <c:ptCount val="3"/>
                <c:pt idx="0">
                  <c:v>0.71794871794871795</c:v>
                </c:pt>
                <c:pt idx="1">
                  <c:v>0.10256410256410256</c:v>
                </c:pt>
                <c:pt idx="2">
                  <c:v>0.17948717948717949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935680"/>
        <c:axId val="112937216"/>
        <c:axId val="0"/>
      </c:bar3DChart>
      <c:catAx>
        <c:axId val="112935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937216"/>
        <c:crosses val="autoZero"/>
        <c:auto val="1"/>
        <c:lblAlgn val="ctr"/>
        <c:lblOffset val="100"/>
        <c:noMultiLvlLbl val="0"/>
      </c:catAx>
      <c:valAx>
        <c:axId val="112937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93568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2019'!$H$22:$K$22</c:f>
              <c:numCache>
                <c:formatCode>General</c:formatCode>
                <c:ptCount val="4"/>
                <c:pt idx="0">
                  <c:v>30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2019'!$H$23:$K$23</c:f>
              <c:numCache>
                <c:formatCode>0%</c:formatCode>
                <c:ptCount val="4"/>
                <c:pt idx="0">
                  <c:v>0.76923076923076927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718400"/>
        <c:axId val="113722112"/>
        <c:axId val="0"/>
      </c:bar3DChart>
      <c:catAx>
        <c:axId val="1137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722112"/>
        <c:crosses val="autoZero"/>
        <c:auto val="1"/>
        <c:lblAlgn val="ctr"/>
        <c:lblOffset val="100"/>
        <c:noMultiLvlLbl val="0"/>
      </c:catAx>
      <c:valAx>
        <c:axId val="113722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7184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MARZO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MARZO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MARZO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2019'!$I$190:$I$193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MARZO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782784"/>
        <c:axId val="113817856"/>
        <c:axId val="0"/>
      </c:bar3DChart>
      <c:catAx>
        <c:axId val="113782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817856"/>
        <c:crosses val="autoZero"/>
        <c:auto val="1"/>
        <c:lblAlgn val="ctr"/>
        <c:lblOffset val="100"/>
        <c:noMultiLvlLbl val="0"/>
      </c:catAx>
      <c:valAx>
        <c:axId val="1138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7827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MARZO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89152"/>
        <c:axId val="118711424"/>
        <c:axId val="0"/>
      </c:bar3DChart>
      <c:catAx>
        <c:axId val="1186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711424"/>
        <c:crosses val="autoZero"/>
        <c:auto val="1"/>
        <c:lblAlgn val="ctr"/>
        <c:lblOffset val="100"/>
        <c:noMultiLvlLbl val="0"/>
      </c:catAx>
      <c:valAx>
        <c:axId val="11871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6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09056"/>
        <c:axId val="126510592"/>
        <c:axId val="0"/>
      </c:bar3DChart>
      <c:catAx>
        <c:axId val="1265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510592"/>
        <c:crosses val="autoZero"/>
        <c:auto val="1"/>
        <c:lblAlgn val="ctr"/>
        <c:lblOffset val="100"/>
        <c:noMultiLvlLbl val="0"/>
      </c:catAx>
      <c:valAx>
        <c:axId val="1265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5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553088"/>
        <c:axId val="126554880"/>
        <c:axId val="0"/>
      </c:bar3DChart>
      <c:catAx>
        <c:axId val="126553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6554880"/>
        <c:crosses val="autoZero"/>
        <c:auto val="1"/>
        <c:lblAlgn val="ctr"/>
        <c:lblOffset val="100"/>
        <c:noMultiLvlLbl val="0"/>
      </c:catAx>
      <c:valAx>
        <c:axId val="126554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553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ABRIL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628224"/>
        <c:axId val="126645760"/>
        <c:axId val="0"/>
      </c:bar3DChart>
      <c:catAx>
        <c:axId val="1266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6645760"/>
        <c:crosses val="autoZero"/>
        <c:auto val="1"/>
        <c:lblAlgn val="ctr"/>
        <c:lblOffset val="100"/>
        <c:noMultiLvlLbl val="0"/>
      </c:catAx>
      <c:valAx>
        <c:axId val="126645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6282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2019'!$I$161:$I$164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2019'!$J$161:$J$164</c:f>
              <c:numCache>
                <c:formatCode>0%</c:formatCode>
                <c:ptCount val="4"/>
                <c:pt idx="0">
                  <c:v>0.95238095238095233</c:v>
                </c:pt>
                <c:pt idx="1">
                  <c:v>4.7619047619047616E-2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6776448"/>
        <c:axId val="126777984"/>
        <c:axId val="0"/>
      </c:bar3DChart>
      <c:catAx>
        <c:axId val="12677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6777984"/>
        <c:crosses val="autoZero"/>
        <c:auto val="1"/>
        <c:lblAlgn val="ctr"/>
        <c:lblOffset val="100"/>
        <c:noMultiLvlLbl val="0"/>
      </c:catAx>
      <c:valAx>
        <c:axId val="126777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67764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2019'!$I$219:$I$222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2019'!$J$219:$J$222</c:f>
              <c:numCache>
                <c:formatCode>0%</c:formatCode>
                <c:ptCount val="4"/>
                <c:pt idx="0">
                  <c:v>0.90476190476190477</c:v>
                </c:pt>
                <c:pt idx="1">
                  <c:v>4.7619047619047616E-2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213568"/>
        <c:axId val="129215104"/>
        <c:axId val="0"/>
      </c:bar3DChart>
      <c:catAx>
        <c:axId val="12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215104"/>
        <c:crosses val="autoZero"/>
        <c:auto val="1"/>
        <c:lblAlgn val="ctr"/>
        <c:lblOffset val="100"/>
        <c:noMultiLvlLbl val="0"/>
      </c:catAx>
      <c:valAx>
        <c:axId val="12921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2135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2019'!$C$22:$E$22</c:f>
              <c:numCache>
                <c:formatCode>General</c:formatCode>
                <c:ptCount val="3"/>
                <c:pt idx="0">
                  <c:v>16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2019'!$C$23:$E$23</c:f>
              <c:numCache>
                <c:formatCode>0%</c:formatCode>
                <c:ptCount val="3"/>
                <c:pt idx="0">
                  <c:v>0.76190476190476186</c:v>
                </c:pt>
                <c:pt idx="1">
                  <c:v>0.14285714285714285</c:v>
                </c:pt>
                <c:pt idx="2">
                  <c:v>9.5238095238095233E-2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299584"/>
        <c:axId val="129301120"/>
        <c:axId val="0"/>
      </c:bar3DChart>
      <c:catAx>
        <c:axId val="129299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301120"/>
        <c:crosses val="autoZero"/>
        <c:auto val="1"/>
        <c:lblAlgn val="ctr"/>
        <c:lblOffset val="100"/>
        <c:noMultiLvlLbl val="0"/>
      </c:catAx>
      <c:valAx>
        <c:axId val="12930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2995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2019'!$H$22:$K$22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2019'!$H$23:$K$23</c:f>
              <c:numCache>
                <c:formatCode>0%</c:formatCode>
                <c:ptCount val="4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472000"/>
        <c:axId val="129475712"/>
        <c:axId val="0"/>
      </c:bar3DChart>
      <c:catAx>
        <c:axId val="1294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475712"/>
        <c:crosses val="autoZero"/>
        <c:auto val="1"/>
        <c:lblAlgn val="ctr"/>
        <c:lblOffset val="100"/>
        <c:noMultiLvlLbl val="0"/>
      </c:catAx>
      <c:valAx>
        <c:axId val="129475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4720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ABRIL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ABRIL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ABRIL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2019'!$I$190:$I$193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ABRIL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536384"/>
        <c:axId val="129563264"/>
        <c:axId val="0"/>
      </c:bar3DChart>
      <c:catAx>
        <c:axId val="12953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9563264"/>
        <c:crosses val="autoZero"/>
        <c:auto val="1"/>
        <c:lblAlgn val="ctr"/>
        <c:lblOffset val="100"/>
        <c:noMultiLvlLbl val="0"/>
      </c:catAx>
      <c:valAx>
        <c:axId val="129563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536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ABRIL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01536"/>
        <c:axId val="129603072"/>
        <c:axId val="0"/>
      </c:bar3DChart>
      <c:catAx>
        <c:axId val="1296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03072"/>
        <c:crosses val="autoZero"/>
        <c:auto val="1"/>
        <c:lblAlgn val="ctr"/>
        <c:lblOffset val="100"/>
        <c:noMultiLvlLbl val="0"/>
      </c:catAx>
      <c:valAx>
        <c:axId val="129603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60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46976"/>
        <c:axId val="129648512"/>
        <c:axId val="0"/>
      </c:bar3DChart>
      <c:catAx>
        <c:axId val="1296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48512"/>
        <c:crosses val="autoZero"/>
        <c:auto val="1"/>
        <c:lblAlgn val="ctr"/>
        <c:lblOffset val="100"/>
        <c:noMultiLvlLbl val="0"/>
      </c:catAx>
      <c:valAx>
        <c:axId val="12964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4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9744256"/>
        <c:axId val="129754240"/>
        <c:axId val="0"/>
      </c:bar3DChart>
      <c:catAx>
        <c:axId val="12974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9754240"/>
        <c:crosses val="autoZero"/>
        <c:auto val="1"/>
        <c:lblAlgn val="ctr"/>
        <c:lblOffset val="100"/>
        <c:noMultiLvlLbl val="0"/>
      </c:catAx>
      <c:valAx>
        <c:axId val="129754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74425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MAYO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2019'!$I$104:$I$108</c:f>
              <c:numCache>
                <c:formatCode>General</c:formatCode>
                <c:ptCount val="5"/>
                <c:pt idx="0">
                  <c:v>7</c:v>
                </c:pt>
                <c:pt idx="1">
                  <c:v>60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803008"/>
        <c:axId val="129935232"/>
        <c:axId val="0"/>
      </c:bar3DChart>
      <c:catAx>
        <c:axId val="1298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9935232"/>
        <c:crosses val="autoZero"/>
        <c:auto val="1"/>
        <c:lblAlgn val="ctr"/>
        <c:lblOffset val="100"/>
        <c:noMultiLvlLbl val="0"/>
      </c:catAx>
      <c:valAx>
        <c:axId val="129935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8030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MAYO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MAYO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MAYO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2019'!$I$161:$I$164</c:f>
              <c:numCache>
                <c:formatCode>General</c:formatCode>
                <c:ptCount val="4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MAYO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2019'!$J$161:$J$164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0078208"/>
        <c:axId val="130079744"/>
        <c:axId val="0"/>
      </c:bar3DChart>
      <c:catAx>
        <c:axId val="1300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0079744"/>
        <c:crosses val="autoZero"/>
        <c:auto val="1"/>
        <c:lblAlgn val="ctr"/>
        <c:lblOffset val="100"/>
        <c:noMultiLvlLbl val="0"/>
      </c:catAx>
      <c:valAx>
        <c:axId val="13007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07820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MAYO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2019'!$I$219:$I$222</c:f>
              <c:numCache>
                <c:formatCode>General</c:formatCode>
                <c:ptCount val="4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2019'!$J$219:$J$222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536384"/>
        <c:axId val="131537920"/>
        <c:axId val="0"/>
      </c:bar3DChart>
      <c:catAx>
        <c:axId val="1315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537920"/>
        <c:crosses val="autoZero"/>
        <c:auto val="1"/>
        <c:lblAlgn val="ctr"/>
        <c:lblOffset val="100"/>
        <c:noMultiLvlLbl val="0"/>
      </c:catAx>
      <c:valAx>
        <c:axId val="131537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5363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2019'!$C$22:$E$22</c:f>
              <c:numCache>
                <c:formatCode>General</c:formatCode>
                <c:ptCount val="3"/>
                <c:pt idx="0">
                  <c:v>56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2019'!$C$23:$E$23</c:f>
              <c:numCache>
                <c:formatCode>0%</c:formatCode>
                <c:ptCount val="3"/>
                <c:pt idx="0">
                  <c:v>0.77777777777777779</c:v>
                </c:pt>
                <c:pt idx="1">
                  <c:v>0.22222222222222221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573248"/>
        <c:axId val="131574784"/>
        <c:axId val="0"/>
      </c:bar3DChart>
      <c:catAx>
        <c:axId val="131573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574784"/>
        <c:crosses val="autoZero"/>
        <c:auto val="1"/>
        <c:lblAlgn val="ctr"/>
        <c:lblOffset val="100"/>
        <c:noMultiLvlLbl val="0"/>
      </c:catAx>
      <c:valAx>
        <c:axId val="131574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5732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2019'!$H$22:$K$22</c:f>
              <c:numCache>
                <c:formatCode>General</c:formatCode>
                <c:ptCount val="4"/>
                <c:pt idx="0">
                  <c:v>27</c:v>
                </c:pt>
                <c:pt idx="1">
                  <c:v>45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2019'!$H$23:$K$23</c:f>
              <c:numCache>
                <c:formatCode>0%</c:formatCode>
                <c:ptCount val="4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248896"/>
        <c:axId val="133260800"/>
        <c:axId val="0"/>
      </c:bar3DChart>
      <c:catAx>
        <c:axId val="1332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260800"/>
        <c:crosses val="autoZero"/>
        <c:auto val="1"/>
        <c:lblAlgn val="ctr"/>
        <c:lblOffset val="100"/>
        <c:noMultiLvlLbl val="0"/>
      </c:catAx>
      <c:valAx>
        <c:axId val="133260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24889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MAYO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MAYO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MAYO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2019'!$I$190:$I$193</c:f>
              <c:numCache>
                <c:formatCode>General</c:formatCode>
                <c:ptCount val="4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MAYO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784320"/>
        <c:axId val="133794816"/>
        <c:axId val="0"/>
      </c:bar3DChart>
      <c:catAx>
        <c:axId val="133784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3794816"/>
        <c:crosses val="autoZero"/>
        <c:auto val="1"/>
        <c:lblAlgn val="ctr"/>
        <c:lblOffset val="100"/>
        <c:noMultiLvlLbl val="0"/>
      </c:catAx>
      <c:valAx>
        <c:axId val="13379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784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MAYO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24896"/>
        <c:axId val="133826432"/>
        <c:axId val="0"/>
      </c:bar3DChart>
      <c:catAx>
        <c:axId val="1338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826432"/>
        <c:crosses val="autoZero"/>
        <c:auto val="1"/>
        <c:lblAlgn val="ctr"/>
        <c:lblOffset val="100"/>
        <c:noMultiLvlLbl val="0"/>
      </c:catAx>
      <c:valAx>
        <c:axId val="13382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82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62144"/>
        <c:axId val="133863680"/>
        <c:axId val="0"/>
      </c:bar3DChart>
      <c:catAx>
        <c:axId val="13386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863680"/>
        <c:crosses val="autoZero"/>
        <c:auto val="1"/>
        <c:lblAlgn val="ctr"/>
        <c:lblOffset val="100"/>
        <c:noMultiLvlLbl val="0"/>
      </c:catAx>
      <c:valAx>
        <c:axId val="13386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6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4258688"/>
        <c:axId val="134260224"/>
        <c:axId val="0"/>
      </c:bar3DChart>
      <c:catAx>
        <c:axId val="13425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4260224"/>
        <c:crosses val="autoZero"/>
        <c:auto val="1"/>
        <c:lblAlgn val="ctr"/>
        <c:lblOffset val="100"/>
        <c:noMultiLvlLbl val="0"/>
      </c:catAx>
      <c:valAx>
        <c:axId val="134260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2586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JUNIO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2019'!$I$104:$I$108</c:f>
              <c:numCache>
                <c:formatCode>General</c:formatCode>
                <c:ptCount val="5"/>
                <c:pt idx="0">
                  <c:v>13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767744"/>
        <c:axId val="134777088"/>
        <c:axId val="0"/>
      </c:bar3DChart>
      <c:catAx>
        <c:axId val="1347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4777088"/>
        <c:crosses val="autoZero"/>
        <c:auto val="1"/>
        <c:lblAlgn val="ctr"/>
        <c:lblOffset val="100"/>
        <c:noMultiLvlLbl val="0"/>
      </c:catAx>
      <c:valAx>
        <c:axId val="13477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7677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JUNIO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JUNIO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JUNIO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JUNIO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2019'!$I$161:$I$164</c:f>
              <c:numCache>
                <c:formatCode>General</c:formatCode>
                <c:ptCount val="4"/>
                <c:pt idx="0">
                  <c:v>42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JUNIO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2019'!$J$161:$J$164</c:f>
              <c:numCache>
                <c:formatCode>0%</c:formatCode>
                <c:ptCount val="4"/>
                <c:pt idx="0">
                  <c:v>0.875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4838144"/>
        <c:axId val="134839680"/>
        <c:axId val="0"/>
      </c:bar3DChart>
      <c:catAx>
        <c:axId val="1348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4839680"/>
        <c:crosses val="autoZero"/>
        <c:auto val="1"/>
        <c:lblAlgn val="ctr"/>
        <c:lblOffset val="100"/>
        <c:noMultiLvlLbl val="0"/>
      </c:catAx>
      <c:valAx>
        <c:axId val="13483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48381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JUNIO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2019'!$I$219:$I$222</c:f>
              <c:numCache>
                <c:formatCode>General</c:formatCode>
                <c:ptCount val="4"/>
                <c:pt idx="0">
                  <c:v>35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2019'!$J$219:$J$222</c:f>
              <c:numCache>
                <c:formatCode>0%</c:formatCode>
                <c:ptCount val="4"/>
                <c:pt idx="0">
                  <c:v>0.72916666666666663</c:v>
                </c:pt>
                <c:pt idx="1">
                  <c:v>0.27083333333333331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915968"/>
        <c:axId val="134917504"/>
        <c:axId val="0"/>
      </c:bar3DChart>
      <c:catAx>
        <c:axId val="1349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4917504"/>
        <c:crosses val="autoZero"/>
        <c:auto val="1"/>
        <c:lblAlgn val="ctr"/>
        <c:lblOffset val="100"/>
        <c:noMultiLvlLbl val="0"/>
      </c:catAx>
      <c:valAx>
        <c:axId val="13491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49159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2019'!$C$22:$E$22</c:f>
              <c:numCache>
                <c:formatCode>General</c:formatCode>
                <c:ptCount val="3"/>
                <c:pt idx="0">
                  <c:v>35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2019'!$C$23:$E$23</c:f>
              <c:numCache>
                <c:formatCode>0%</c:formatCode>
                <c:ptCount val="3"/>
                <c:pt idx="0">
                  <c:v>0.72916666666666663</c:v>
                </c:pt>
                <c:pt idx="1">
                  <c:v>0.27083333333333331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038848"/>
        <c:axId val="135040384"/>
        <c:axId val="0"/>
      </c:bar3DChart>
      <c:catAx>
        <c:axId val="135038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5040384"/>
        <c:crosses val="autoZero"/>
        <c:auto val="1"/>
        <c:lblAlgn val="ctr"/>
        <c:lblOffset val="100"/>
        <c:noMultiLvlLbl val="0"/>
      </c:catAx>
      <c:valAx>
        <c:axId val="135040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50388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2019'!$H$22:$K$22</c:f>
              <c:numCache>
                <c:formatCode>General</c:formatCode>
                <c:ptCount val="4"/>
                <c:pt idx="0">
                  <c:v>32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2019'!$H$23:$K$23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092480"/>
        <c:axId val="135096192"/>
        <c:axId val="0"/>
      </c:bar3DChart>
      <c:catAx>
        <c:axId val="1350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5096192"/>
        <c:crosses val="autoZero"/>
        <c:auto val="1"/>
        <c:lblAlgn val="ctr"/>
        <c:lblOffset val="100"/>
        <c:noMultiLvlLbl val="0"/>
      </c:catAx>
      <c:valAx>
        <c:axId val="13509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50924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JUNIO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JUNIO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JUNIO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2019'!$I$190:$I$193</c:f>
              <c:numCache>
                <c:formatCode>General</c:formatCode>
                <c:ptCount val="4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JUNIO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173248"/>
        <c:axId val="135191936"/>
        <c:axId val="0"/>
      </c:bar3DChart>
      <c:catAx>
        <c:axId val="135173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5191936"/>
        <c:crosses val="autoZero"/>
        <c:auto val="1"/>
        <c:lblAlgn val="ctr"/>
        <c:lblOffset val="100"/>
        <c:noMultiLvlLbl val="0"/>
      </c:catAx>
      <c:valAx>
        <c:axId val="13519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173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JUNIO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37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50688"/>
        <c:axId val="135252224"/>
        <c:axId val="0"/>
      </c:bar3DChart>
      <c:catAx>
        <c:axId val="1352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52224"/>
        <c:crosses val="autoZero"/>
        <c:auto val="1"/>
        <c:lblAlgn val="ctr"/>
        <c:lblOffset val="100"/>
        <c:noMultiLvlLbl val="0"/>
      </c:catAx>
      <c:valAx>
        <c:axId val="135252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25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558272"/>
        <c:axId val="135559808"/>
        <c:axId val="0"/>
      </c:bar3DChart>
      <c:catAx>
        <c:axId val="1355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559808"/>
        <c:crosses val="autoZero"/>
        <c:auto val="1"/>
        <c:lblAlgn val="ctr"/>
        <c:lblOffset val="100"/>
        <c:noMultiLvlLbl val="0"/>
      </c:catAx>
      <c:valAx>
        <c:axId val="1355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5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7531776"/>
        <c:axId val="137533312"/>
        <c:axId val="0"/>
      </c:bar3DChart>
      <c:catAx>
        <c:axId val="137531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7533312"/>
        <c:crosses val="autoZero"/>
        <c:auto val="1"/>
        <c:lblAlgn val="ctr"/>
        <c:lblOffset val="100"/>
        <c:noMultiLvlLbl val="0"/>
      </c:catAx>
      <c:valAx>
        <c:axId val="13753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53177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JULIO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2019'!$I$104:$I$108</c:f>
              <c:numCache>
                <c:formatCode>General</c:formatCode>
                <c:ptCount val="5"/>
                <c:pt idx="0">
                  <c:v>7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590272"/>
        <c:axId val="137595520"/>
        <c:axId val="0"/>
      </c:bar3DChart>
      <c:catAx>
        <c:axId val="1375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7595520"/>
        <c:crosses val="autoZero"/>
        <c:auto val="1"/>
        <c:lblAlgn val="ctr"/>
        <c:lblOffset val="100"/>
        <c:noMultiLvlLbl val="0"/>
      </c:catAx>
      <c:valAx>
        <c:axId val="137595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590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JULIO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JULIO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JULIO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2019'!$I$161:$I$164</c:f>
              <c:numCache>
                <c:formatCode>General</c:formatCode>
                <c:ptCount val="4"/>
                <c:pt idx="0">
                  <c:v>40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JULIO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2019'!$J$161:$J$164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7931008"/>
        <c:axId val="137936896"/>
        <c:axId val="0"/>
      </c:bar3DChart>
      <c:catAx>
        <c:axId val="1379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7936896"/>
        <c:crosses val="autoZero"/>
        <c:auto val="1"/>
        <c:lblAlgn val="ctr"/>
        <c:lblOffset val="100"/>
        <c:noMultiLvlLbl val="0"/>
      </c:catAx>
      <c:valAx>
        <c:axId val="13793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793100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JULIO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2019'!$I$219:$I$222</c:f>
              <c:numCache>
                <c:formatCode>General</c:formatCode>
                <c:ptCount val="4"/>
                <c:pt idx="0">
                  <c:v>34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2019'!$J$219:$J$222</c:f>
              <c:numCache>
                <c:formatCode>0%</c:formatCode>
                <c:ptCount val="4"/>
                <c:pt idx="0">
                  <c:v>0.75555555555555554</c:v>
                </c:pt>
                <c:pt idx="1">
                  <c:v>0.24444444444444444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094848"/>
        <c:axId val="138125312"/>
        <c:axId val="0"/>
      </c:bar3DChart>
      <c:catAx>
        <c:axId val="1380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8125312"/>
        <c:crosses val="autoZero"/>
        <c:auto val="1"/>
        <c:lblAlgn val="ctr"/>
        <c:lblOffset val="100"/>
        <c:noMultiLvlLbl val="0"/>
      </c:catAx>
      <c:valAx>
        <c:axId val="13812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8094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JULIO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2019'!$C$22:$E$22</c:f>
              <c:numCache>
                <c:formatCode>General</c:formatCode>
                <c:ptCount val="3"/>
                <c:pt idx="0">
                  <c:v>31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2019'!$C$23:$E$23</c:f>
              <c:numCache>
                <c:formatCode>0%</c:formatCode>
                <c:ptCount val="3"/>
                <c:pt idx="0">
                  <c:v>0.68888888888888888</c:v>
                </c:pt>
                <c:pt idx="1">
                  <c:v>8.8888888888888892E-2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156288"/>
        <c:axId val="138182656"/>
        <c:axId val="0"/>
      </c:bar3DChart>
      <c:catAx>
        <c:axId val="138156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8182656"/>
        <c:crosses val="autoZero"/>
        <c:auto val="1"/>
        <c:lblAlgn val="ctr"/>
        <c:lblOffset val="100"/>
        <c:noMultiLvlLbl val="0"/>
      </c:catAx>
      <c:valAx>
        <c:axId val="138182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815628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JULIO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2019'!$H$22:$K$22</c:f>
              <c:numCache>
                <c:formatCode>General</c:formatCode>
                <c:ptCount val="4"/>
                <c:pt idx="0">
                  <c:v>29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2019'!$H$23:$K$23</c:f>
              <c:numCache>
                <c:formatCode>0%</c:formatCode>
                <c:ptCount val="4"/>
                <c:pt idx="0">
                  <c:v>0.64444444444444449</c:v>
                </c:pt>
                <c:pt idx="1">
                  <c:v>0.35555555555555557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193536"/>
        <c:axId val="138221824"/>
        <c:axId val="0"/>
      </c:bar3DChart>
      <c:catAx>
        <c:axId val="1381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8221824"/>
        <c:crosses val="autoZero"/>
        <c:auto val="1"/>
        <c:lblAlgn val="ctr"/>
        <c:lblOffset val="100"/>
        <c:noMultiLvlLbl val="0"/>
      </c:catAx>
      <c:valAx>
        <c:axId val="13822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81935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JULIO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JULIO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JULIO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2019'!$I$190:$I$193</c:f>
              <c:numCache>
                <c:formatCode>General</c:formatCode>
                <c:ptCount val="4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JULIO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266112"/>
        <c:axId val="140009472"/>
        <c:axId val="0"/>
      </c:bar3DChart>
      <c:catAx>
        <c:axId val="138266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40009472"/>
        <c:crosses val="autoZero"/>
        <c:auto val="1"/>
        <c:lblAlgn val="ctr"/>
        <c:lblOffset val="100"/>
        <c:noMultiLvlLbl val="0"/>
      </c:catAx>
      <c:valAx>
        <c:axId val="14000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82661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JULIO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35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792"/>
        <c:axId val="140147328"/>
        <c:axId val="0"/>
      </c:bar3DChart>
      <c:catAx>
        <c:axId val="1401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47328"/>
        <c:crosses val="autoZero"/>
        <c:auto val="1"/>
        <c:lblAlgn val="ctr"/>
        <c:lblOffset val="100"/>
        <c:noMultiLvlLbl val="0"/>
      </c:catAx>
      <c:valAx>
        <c:axId val="14014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14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093696"/>
        <c:axId val="96095232"/>
        <c:axId val="0"/>
      </c:bar3DChart>
      <c:catAx>
        <c:axId val="960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095232"/>
        <c:crosses val="autoZero"/>
        <c:auto val="1"/>
        <c:lblAlgn val="ctr"/>
        <c:lblOffset val="100"/>
        <c:noMultiLvlLbl val="0"/>
      </c:catAx>
      <c:valAx>
        <c:axId val="9609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9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6260864"/>
        <c:axId val="96262400"/>
        <c:axId val="0"/>
      </c:bar3DChart>
      <c:catAx>
        <c:axId val="96260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6262400"/>
        <c:crosses val="autoZero"/>
        <c:auto val="1"/>
        <c:lblAlgn val="ctr"/>
        <c:lblOffset val="100"/>
        <c:noMultiLvlLbl val="0"/>
      </c:catAx>
      <c:valAx>
        <c:axId val="96262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26086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Agosto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2019'!$I$104:$I$108</c:f>
              <c:numCache>
                <c:formatCode>General</c:formatCode>
                <c:ptCount val="5"/>
                <c:pt idx="0">
                  <c:v>3</c:v>
                </c:pt>
                <c:pt idx="1">
                  <c:v>25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6163712"/>
        <c:axId val="96168960"/>
        <c:axId val="0"/>
      </c:bar3DChart>
      <c:catAx>
        <c:axId val="961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6168960"/>
        <c:crosses val="autoZero"/>
        <c:auto val="1"/>
        <c:lblAlgn val="ctr"/>
        <c:lblOffset val="100"/>
        <c:noMultiLvlLbl val="0"/>
      </c:catAx>
      <c:valAx>
        <c:axId val="9616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1637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Agosto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Agosto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Agosto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2019'!$I$161:$I$164</c:f>
              <c:numCache>
                <c:formatCode>General</c:formatCode>
                <c:ptCount val="4"/>
                <c:pt idx="0">
                  <c:v>27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Agosto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2019'!$J$161:$J$164</c:f>
              <c:numCache>
                <c:formatCode>0%</c:formatCode>
                <c:ptCount val="4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7529216"/>
        <c:axId val="117539200"/>
        <c:axId val="0"/>
      </c:bar3DChart>
      <c:catAx>
        <c:axId val="1175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7539200"/>
        <c:crosses val="autoZero"/>
        <c:auto val="1"/>
        <c:lblAlgn val="ctr"/>
        <c:lblOffset val="100"/>
        <c:noMultiLvlLbl val="0"/>
      </c:catAx>
      <c:valAx>
        <c:axId val="11753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52921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Agosto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2019'!$I$219:$I$222</c:f>
              <c:numCache>
                <c:formatCode>General</c:formatCode>
                <c:ptCount val="4"/>
                <c:pt idx="0">
                  <c:v>25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2019'!$J$219:$J$222</c:f>
              <c:numCache>
                <c:formatCode>0%</c:formatCode>
                <c:ptCount val="4"/>
                <c:pt idx="0">
                  <c:v>0.75757575757575757</c:v>
                </c:pt>
                <c:pt idx="1">
                  <c:v>0.12121212121212122</c:v>
                </c:pt>
                <c:pt idx="2">
                  <c:v>0.12121212121212122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590656"/>
        <c:axId val="117604736"/>
        <c:axId val="0"/>
      </c:bar3DChart>
      <c:catAx>
        <c:axId val="1175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7604736"/>
        <c:crosses val="autoZero"/>
        <c:auto val="1"/>
        <c:lblAlgn val="ctr"/>
        <c:lblOffset val="100"/>
        <c:noMultiLvlLbl val="0"/>
      </c:catAx>
      <c:valAx>
        <c:axId val="11760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7590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2019'!$C$22:$E$22</c:f>
              <c:numCache>
                <c:formatCode>General</c:formatCode>
                <c:ptCount val="3"/>
                <c:pt idx="0">
                  <c:v>27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2019'!$C$23:$E$23</c:f>
              <c:numCache>
                <c:formatCode>0%</c:formatCode>
                <c:ptCount val="3"/>
                <c:pt idx="0">
                  <c:v>0.81818181818181823</c:v>
                </c:pt>
                <c:pt idx="1">
                  <c:v>9.0909090909090912E-2</c:v>
                </c:pt>
                <c:pt idx="2">
                  <c:v>9.0909090909090912E-2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328576"/>
        <c:axId val="124330368"/>
        <c:axId val="0"/>
      </c:bar3DChart>
      <c:catAx>
        <c:axId val="124328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330368"/>
        <c:crosses val="autoZero"/>
        <c:auto val="1"/>
        <c:lblAlgn val="ctr"/>
        <c:lblOffset val="100"/>
        <c:noMultiLvlLbl val="0"/>
      </c:catAx>
      <c:valAx>
        <c:axId val="12433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3285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2019'!$H$22:$K$22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2019'!$H$23:$K$23</c:f>
              <c:numCache>
                <c:formatCode>0%</c:formatCode>
                <c:ptCount val="4"/>
                <c:pt idx="0">
                  <c:v>0.51515151515151514</c:v>
                </c:pt>
                <c:pt idx="1">
                  <c:v>0.36363636363636365</c:v>
                </c:pt>
                <c:pt idx="2">
                  <c:v>0</c:v>
                </c:pt>
                <c:pt idx="3">
                  <c:v>0.12121212121212122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345344"/>
        <c:axId val="124373632"/>
        <c:axId val="0"/>
      </c:bar3DChart>
      <c:catAx>
        <c:axId val="1243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373632"/>
        <c:crosses val="autoZero"/>
        <c:auto val="1"/>
        <c:lblAlgn val="ctr"/>
        <c:lblOffset val="100"/>
        <c:noMultiLvlLbl val="0"/>
      </c:catAx>
      <c:valAx>
        <c:axId val="12437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3453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Agosto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Agosto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Agosto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2019'!$I$190:$I$193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Agosto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741504"/>
        <c:axId val="124768640"/>
        <c:axId val="0"/>
      </c:bar3DChart>
      <c:catAx>
        <c:axId val="124741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768640"/>
        <c:crosses val="autoZero"/>
        <c:auto val="1"/>
        <c:lblAlgn val="ctr"/>
        <c:lblOffset val="100"/>
        <c:noMultiLvlLbl val="0"/>
      </c:catAx>
      <c:valAx>
        <c:axId val="12476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7415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Agosto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08480"/>
        <c:axId val="125910016"/>
        <c:axId val="0"/>
      </c:bar3DChart>
      <c:catAx>
        <c:axId val="1259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10016"/>
        <c:crosses val="autoZero"/>
        <c:auto val="1"/>
        <c:lblAlgn val="ctr"/>
        <c:lblOffset val="100"/>
        <c:noMultiLvlLbl val="0"/>
      </c:catAx>
      <c:valAx>
        <c:axId val="125910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90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53920"/>
        <c:axId val="125955456"/>
        <c:axId val="0"/>
      </c:bar3DChart>
      <c:catAx>
        <c:axId val="1259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55456"/>
        <c:crosses val="autoZero"/>
        <c:auto val="1"/>
        <c:lblAlgn val="ctr"/>
        <c:lblOffset val="100"/>
        <c:noMultiLvlLbl val="0"/>
      </c:catAx>
      <c:valAx>
        <c:axId val="1259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95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7380224"/>
        <c:axId val="117381760"/>
        <c:axId val="0"/>
      </c:bar3DChart>
      <c:catAx>
        <c:axId val="117380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7381760"/>
        <c:crosses val="autoZero"/>
        <c:auto val="1"/>
        <c:lblAlgn val="ctr"/>
        <c:lblOffset val="100"/>
        <c:noMultiLvlLbl val="0"/>
      </c:catAx>
      <c:valAx>
        <c:axId val="117381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38022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Septiembre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2019'!$I$104:$I$108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422336"/>
        <c:axId val="117431680"/>
        <c:axId val="0"/>
      </c:bar3DChart>
      <c:catAx>
        <c:axId val="1174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7431680"/>
        <c:crosses val="autoZero"/>
        <c:auto val="1"/>
        <c:lblAlgn val="ctr"/>
        <c:lblOffset val="100"/>
        <c:noMultiLvlLbl val="0"/>
      </c:catAx>
      <c:valAx>
        <c:axId val="11743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7422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Septiembre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Septiembre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Septiembre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2019'!$I$161:$I$164</c:f>
              <c:numCache>
                <c:formatCode>General</c:formatCode>
                <c:ptCount val="4"/>
                <c:pt idx="0">
                  <c:v>32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Septiembre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2019'!$J$161:$J$164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5746176"/>
        <c:axId val="125829888"/>
        <c:axId val="0"/>
      </c:bar3DChart>
      <c:catAx>
        <c:axId val="1257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5829888"/>
        <c:crosses val="autoZero"/>
        <c:auto val="1"/>
        <c:lblAlgn val="ctr"/>
        <c:lblOffset val="100"/>
        <c:noMultiLvlLbl val="0"/>
      </c:catAx>
      <c:valAx>
        <c:axId val="12582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7461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Septiembre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2019'!$I$219:$I$222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2019'!$J$219:$J$222</c:f>
              <c:numCache>
                <c:formatCode>0%</c:formatCode>
                <c:ptCount val="4"/>
                <c:pt idx="0">
                  <c:v>0.58333333333333337</c:v>
                </c:pt>
                <c:pt idx="1">
                  <c:v>5.5555555555555552E-2</c:v>
                </c:pt>
                <c:pt idx="2">
                  <c:v>0.3611111111111111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5885440"/>
        <c:axId val="126358272"/>
        <c:axId val="0"/>
      </c:bar3DChart>
      <c:catAx>
        <c:axId val="12588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358272"/>
        <c:crosses val="autoZero"/>
        <c:auto val="1"/>
        <c:lblAlgn val="ctr"/>
        <c:lblOffset val="100"/>
        <c:noMultiLvlLbl val="0"/>
      </c:catAx>
      <c:valAx>
        <c:axId val="12635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885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2019'!$C$22:$E$22</c:f>
              <c:numCache>
                <c:formatCode>General</c:formatCode>
                <c:ptCount val="3"/>
                <c:pt idx="0">
                  <c:v>21</c:v>
                </c:pt>
                <c:pt idx="1">
                  <c:v>13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2019'!$C$23:$E$23</c:f>
              <c:numCache>
                <c:formatCode>0%</c:formatCode>
                <c:ptCount val="3"/>
                <c:pt idx="0">
                  <c:v>0.58333333333333337</c:v>
                </c:pt>
                <c:pt idx="1">
                  <c:v>0.3611111111111111</c:v>
                </c:pt>
                <c:pt idx="2">
                  <c:v>5.5555555555555552E-2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381056"/>
        <c:axId val="126399232"/>
        <c:axId val="0"/>
      </c:bar3DChart>
      <c:catAx>
        <c:axId val="126381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399232"/>
        <c:crosses val="autoZero"/>
        <c:auto val="1"/>
        <c:lblAlgn val="ctr"/>
        <c:lblOffset val="100"/>
        <c:noMultiLvlLbl val="0"/>
      </c:catAx>
      <c:valAx>
        <c:axId val="126399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38105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2019'!$H$22:$K$22</c:f>
              <c:numCache>
                <c:formatCode>General</c:formatCode>
                <c:ptCount val="4"/>
                <c:pt idx="0">
                  <c:v>20</c:v>
                </c:pt>
                <c:pt idx="1">
                  <c:v>14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2019'!$H$23:$K$23</c:f>
              <c:numCache>
                <c:formatCode>0%</c:formatCode>
                <c:ptCount val="4"/>
                <c:pt idx="0">
                  <c:v>0.55555555555555558</c:v>
                </c:pt>
                <c:pt idx="1">
                  <c:v>0.3888888888888889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6406016"/>
        <c:axId val="131480576"/>
        <c:axId val="0"/>
      </c:bar3DChart>
      <c:catAx>
        <c:axId val="1264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480576"/>
        <c:crosses val="autoZero"/>
        <c:auto val="1"/>
        <c:lblAlgn val="ctr"/>
        <c:lblOffset val="100"/>
        <c:noMultiLvlLbl val="0"/>
      </c:catAx>
      <c:valAx>
        <c:axId val="131480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64060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Septiembre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Septiembre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Septiembre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2019'!$I$190:$I$193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Septiembre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516672"/>
        <c:axId val="131605248"/>
        <c:axId val="0"/>
      </c:bar3DChart>
      <c:catAx>
        <c:axId val="131516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1605248"/>
        <c:crosses val="autoZero"/>
        <c:auto val="1"/>
        <c:lblAlgn val="ctr"/>
        <c:lblOffset val="100"/>
        <c:noMultiLvlLbl val="0"/>
      </c:catAx>
      <c:valAx>
        <c:axId val="13160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5166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Septiembre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2019'!$G$248:$G$254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35072"/>
        <c:axId val="131636608"/>
        <c:axId val="0"/>
      </c:bar3DChart>
      <c:catAx>
        <c:axId val="1316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36608"/>
        <c:crosses val="autoZero"/>
        <c:auto val="1"/>
        <c:lblAlgn val="ctr"/>
        <c:lblOffset val="100"/>
        <c:noMultiLvlLbl val="0"/>
      </c:catAx>
      <c:valAx>
        <c:axId val="131636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63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750144"/>
        <c:axId val="131760128"/>
        <c:axId val="0"/>
      </c:bar3DChart>
      <c:catAx>
        <c:axId val="1317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760128"/>
        <c:crosses val="autoZero"/>
        <c:auto val="1"/>
        <c:lblAlgn val="ctr"/>
        <c:lblOffset val="100"/>
        <c:noMultiLvlLbl val="0"/>
      </c:catAx>
      <c:valAx>
        <c:axId val="13176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5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1794432"/>
        <c:axId val="131795968"/>
        <c:axId val="0"/>
      </c:bar3DChart>
      <c:catAx>
        <c:axId val="13179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1795968"/>
        <c:crosses val="autoZero"/>
        <c:auto val="1"/>
        <c:lblAlgn val="ctr"/>
        <c:lblOffset val="100"/>
        <c:noMultiLvlLbl val="0"/>
      </c:catAx>
      <c:valAx>
        <c:axId val="13179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7944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Octubre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836544"/>
        <c:axId val="131850240"/>
        <c:axId val="0"/>
      </c:bar3DChart>
      <c:catAx>
        <c:axId val="1318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1850240"/>
        <c:crosses val="autoZero"/>
        <c:auto val="1"/>
        <c:lblAlgn val="ctr"/>
        <c:lblOffset val="100"/>
        <c:noMultiLvlLbl val="0"/>
      </c:catAx>
      <c:valAx>
        <c:axId val="131850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8365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Octubre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Octubre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Octubre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Octubre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2019'!$J$161:$J$164</c:f>
              <c:numCache>
                <c:formatCode>0%</c:formatCode>
                <c:ptCount val="4"/>
                <c:pt idx="0">
                  <c:v>0.8214285714285714</c:v>
                </c:pt>
                <c:pt idx="1">
                  <c:v>0.17857142857142858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3995904"/>
        <c:axId val="134009984"/>
        <c:axId val="0"/>
      </c:bar3DChart>
      <c:catAx>
        <c:axId val="1339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4009984"/>
        <c:crosses val="autoZero"/>
        <c:auto val="1"/>
        <c:lblAlgn val="ctr"/>
        <c:lblOffset val="100"/>
        <c:noMultiLvlLbl val="0"/>
      </c:catAx>
      <c:valAx>
        <c:axId val="13400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99590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Octubre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2019'!$I$219:$I$222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2019'!$J$219:$J$222</c:f>
              <c:numCache>
                <c:formatCode>0%</c:formatCode>
                <c:ptCount val="4"/>
                <c:pt idx="0">
                  <c:v>0.6785714285714286</c:v>
                </c:pt>
                <c:pt idx="1">
                  <c:v>0</c:v>
                </c:pt>
                <c:pt idx="2">
                  <c:v>0.32142857142857145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057344"/>
        <c:axId val="134067328"/>
        <c:axId val="0"/>
      </c:bar3DChart>
      <c:catAx>
        <c:axId val="1340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4067328"/>
        <c:crosses val="autoZero"/>
        <c:auto val="1"/>
        <c:lblAlgn val="ctr"/>
        <c:lblOffset val="100"/>
        <c:noMultiLvlLbl val="0"/>
      </c:catAx>
      <c:valAx>
        <c:axId val="13406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4057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Octubre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2019'!$C$22:$E$22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2019'!$C$23:$E$23</c:f>
              <c:numCache>
                <c:formatCode>0%</c:formatCode>
                <c:ptCount val="3"/>
                <c:pt idx="0">
                  <c:v>0.6428571428571429</c:v>
                </c:pt>
                <c:pt idx="1">
                  <c:v>0.32142857142857145</c:v>
                </c:pt>
                <c:pt idx="2">
                  <c:v>3.5714285714285712E-2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4106496"/>
        <c:axId val="134116480"/>
        <c:axId val="0"/>
      </c:bar3DChart>
      <c:catAx>
        <c:axId val="134106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4116480"/>
        <c:crosses val="autoZero"/>
        <c:auto val="1"/>
        <c:lblAlgn val="ctr"/>
        <c:lblOffset val="100"/>
        <c:noMultiLvlLbl val="0"/>
      </c:catAx>
      <c:valAx>
        <c:axId val="134116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410649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Octubre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2019'!$H$22:$K$22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0.39285714285714285</c:v>
                </c:pt>
                <c:pt idx="2">
                  <c:v>0</c:v>
                </c:pt>
                <c:pt idx="3">
                  <c:v>0.10714285714285714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9662976"/>
        <c:axId val="129666432"/>
        <c:axId val="0"/>
      </c:bar3DChart>
      <c:catAx>
        <c:axId val="1296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9666432"/>
        <c:crosses val="autoZero"/>
        <c:auto val="1"/>
        <c:lblAlgn val="ctr"/>
        <c:lblOffset val="100"/>
        <c:noMultiLvlLbl val="0"/>
      </c:catAx>
      <c:valAx>
        <c:axId val="129666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96629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Octubre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Octubre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Octubre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2019'!$I$190:$I$193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Octubre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473792"/>
        <c:axId val="135496832"/>
        <c:axId val="0"/>
      </c:bar3DChart>
      <c:catAx>
        <c:axId val="1354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5496832"/>
        <c:crosses val="autoZero"/>
        <c:auto val="1"/>
        <c:lblAlgn val="ctr"/>
        <c:lblOffset val="100"/>
        <c:noMultiLvlLbl val="0"/>
      </c:catAx>
      <c:valAx>
        <c:axId val="135496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473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Octubre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2019'!$G$248:$G$254</c:f>
              <c:numCache>
                <c:formatCode>General</c:formatCode>
                <c:ptCount val="7"/>
                <c:pt idx="0">
                  <c:v>2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665920"/>
        <c:axId val="135671808"/>
        <c:axId val="0"/>
      </c:bar3DChart>
      <c:catAx>
        <c:axId val="1356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71808"/>
        <c:crosses val="autoZero"/>
        <c:auto val="1"/>
        <c:lblAlgn val="ctr"/>
        <c:lblOffset val="100"/>
        <c:noMultiLvlLbl val="0"/>
      </c:catAx>
      <c:valAx>
        <c:axId val="13567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66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11360"/>
        <c:axId val="135721344"/>
        <c:axId val="0"/>
      </c:bar3DChart>
      <c:catAx>
        <c:axId val="1357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21344"/>
        <c:crosses val="autoZero"/>
        <c:auto val="1"/>
        <c:lblAlgn val="ctr"/>
        <c:lblOffset val="100"/>
        <c:noMultiLvlLbl val="0"/>
      </c:catAx>
      <c:valAx>
        <c:axId val="13572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3355904"/>
        <c:axId val="103357440"/>
        <c:axId val="0"/>
      </c:bar3DChart>
      <c:catAx>
        <c:axId val="10335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3357440"/>
        <c:crosses val="autoZero"/>
        <c:auto val="1"/>
        <c:lblAlgn val="ctr"/>
        <c:lblOffset val="100"/>
        <c:noMultiLvlLbl val="0"/>
      </c:catAx>
      <c:valAx>
        <c:axId val="10335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35590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NOVIEMBRE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2019'!$I$104:$I$108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524800"/>
        <c:axId val="124530688"/>
        <c:axId val="0"/>
      </c:bar3DChart>
      <c:catAx>
        <c:axId val="1245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4530688"/>
        <c:crosses val="autoZero"/>
        <c:auto val="1"/>
        <c:lblAlgn val="ctr"/>
        <c:lblOffset val="100"/>
        <c:noMultiLvlLbl val="0"/>
      </c:catAx>
      <c:valAx>
        <c:axId val="124530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45248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NOVIEMBRE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NOVIEMBRE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NOVIEMBRE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2019'!$I$161:$I$164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NOVIEMBRE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2019'!$J$161:$J$164</c:f>
              <c:numCache>
                <c:formatCode>0%</c:formatCode>
                <c:ptCount val="4"/>
                <c:pt idx="0">
                  <c:v>0.91666666666666663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24571648"/>
        <c:axId val="124573184"/>
        <c:axId val="0"/>
      </c:bar3DChart>
      <c:catAx>
        <c:axId val="1245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4573184"/>
        <c:crosses val="autoZero"/>
        <c:auto val="1"/>
        <c:lblAlgn val="ctr"/>
        <c:lblOffset val="100"/>
        <c:noMultiLvlLbl val="0"/>
      </c:catAx>
      <c:valAx>
        <c:axId val="124573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5716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NOVIEMBRE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2019'!$I$219:$I$222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2019'!$J$219:$J$222</c:f>
              <c:numCache>
                <c:formatCode>0%</c:formatCode>
                <c:ptCount val="4"/>
                <c:pt idx="0">
                  <c:v>0.41666666666666669</c:v>
                </c:pt>
                <c:pt idx="1">
                  <c:v>0.22222222222222221</c:v>
                </c:pt>
                <c:pt idx="2">
                  <c:v>0.3611111111111111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9967872"/>
        <c:axId val="139981952"/>
        <c:axId val="0"/>
      </c:bar3DChart>
      <c:catAx>
        <c:axId val="1399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9981952"/>
        <c:crosses val="autoZero"/>
        <c:auto val="1"/>
        <c:lblAlgn val="ctr"/>
        <c:lblOffset val="100"/>
        <c:noMultiLvlLbl val="0"/>
      </c:catAx>
      <c:valAx>
        <c:axId val="13998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967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2019'!$C$22:$E$22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2019'!$C$23:$E$23</c:f>
              <c:numCache>
                <c:formatCode>0%</c:formatCode>
                <c:ptCount val="3"/>
                <c:pt idx="0">
                  <c:v>0.44444444444444442</c:v>
                </c:pt>
                <c:pt idx="1">
                  <c:v>0.44444444444444442</c:v>
                </c:pt>
                <c:pt idx="2">
                  <c:v>0.1111111111111111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3930880"/>
        <c:axId val="124543744"/>
        <c:axId val="0"/>
      </c:bar3DChart>
      <c:catAx>
        <c:axId val="103930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543744"/>
        <c:crosses val="autoZero"/>
        <c:auto val="1"/>
        <c:lblAlgn val="ctr"/>
        <c:lblOffset val="100"/>
        <c:noMultiLvlLbl val="0"/>
      </c:catAx>
      <c:valAx>
        <c:axId val="124543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393088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2019'!$H$22:$K$22</c:f>
              <c:numCache>
                <c:formatCode>General</c:formatCode>
                <c:ptCount val="4"/>
                <c:pt idx="0">
                  <c:v>18</c:v>
                </c:pt>
                <c:pt idx="1">
                  <c:v>15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0.41666666666666669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1317632"/>
        <c:axId val="141319168"/>
        <c:axId val="0"/>
      </c:bar3DChart>
      <c:catAx>
        <c:axId val="141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41319168"/>
        <c:crosses val="autoZero"/>
        <c:auto val="1"/>
        <c:lblAlgn val="ctr"/>
        <c:lblOffset val="100"/>
        <c:noMultiLvlLbl val="0"/>
      </c:catAx>
      <c:valAx>
        <c:axId val="141319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13176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NOVIEMBRE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NOVIEMBRE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NOVIEMBRE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2019'!$I$190:$I$193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NOVIEMBRE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24652928"/>
        <c:axId val="124683392"/>
        <c:axId val="0"/>
      </c:bar3DChart>
      <c:catAx>
        <c:axId val="124652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4683392"/>
        <c:crosses val="autoZero"/>
        <c:auto val="1"/>
        <c:lblAlgn val="ctr"/>
        <c:lblOffset val="100"/>
        <c:noMultiLvlLbl val="0"/>
      </c:catAx>
      <c:valAx>
        <c:axId val="12468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6529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NOVIEMBRE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2019'!$G$248:$G$254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355264"/>
        <c:axId val="143589376"/>
        <c:axId val="0"/>
      </c:bar3DChart>
      <c:catAx>
        <c:axId val="1413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89376"/>
        <c:crosses val="autoZero"/>
        <c:auto val="1"/>
        <c:lblAlgn val="ctr"/>
        <c:lblOffset val="100"/>
        <c:noMultiLvlLbl val="0"/>
      </c:catAx>
      <c:valAx>
        <c:axId val="14358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135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649408"/>
        <c:axId val="143655296"/>
        <c:axId val="0"/>
      </c:bar3DChart>
      <c:catAx>
        <c:axId val="1436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55296"/>
        <c:crosses val="autoZero"/>
        <c:auto val="1"/>
        <c:lblAlgn val="ctr"/>
        <c:lblOffset val="100"/>
        <c:noMultiLvlLbl val="0"/>
      </c:catAx>
      <c:valAx>
        <c:axId val="14365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4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'[4]ESTAD-ENERO'!$C$22:$F$22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'[4]ESTAD-ENERO'!$C$23:$D$23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'[4]ESTAD-ENERO'!$C$24:$D$24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'[4]ESTAD-ENERO'!$C$22:$F$22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'[4]ESTAD-ENERO'!$C$23:$D$23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'[4]ESTAD-ENERO'!$C$25:$D$25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51574016"/>
        <c:axId val="151575552"/>
        <c:axId val="0"/>
      </c:bar3DChart>
      <c:catAx>
        <c:axId val="151574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51575552"/>
        <c:crosses val="autoZero"/>
        <c:auto val="1"/>
        <c:lblAlgn val="ctr"/>
        <c:lblOffset val="100"/>
        <c:noMultiLvlLbl val="0"/>
      </c:catAx>
      <c:valAx>
        <c:axId val="15157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157401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2019'!$D$103:$J$103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cat>
            <c:strRef>
              <c:f>'Estadísticas DICIEMBRE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2019'!$I$104:$I$108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51525632"/>
        <c:axId val="172167168"/>
        <c:axId val="0"/>
      </c:bar3DChart>
      <c:catAx>
        <c:axId val="1515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72167168"/>
        <c:crosses val="autoZero"/>
        <c:auto val="1"/>
        <c:lblAlgn val="ctr"/>
        <c:lblOffset val="100"/>
        <c:noMultiLvlLbl val="0"/>
      </c:catAx>
      <c:valAx>
        <c:axId val="172167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15256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DICIEMBRE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DICIEMBRE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DICIEMBRE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2019'!$I$161:$I$164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DICIEMBRE 2019'!$D$161:$E$164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2019'!$J$161:$J$164</c:f>
              <c:numCache>
                <c:formatCode>0%</c:formatCode>
                <c:ptCount val="4"/>
                <c:pt idx="0">
                  <c:v>0.95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74755200"/>
        <c:axId val="174756992"/>
        <c:axId val="0"/>
      </c:bar3DChart>
      <c:catAx>
        <c:axId val="1747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74756992"/>
        <c:crosses val="autoZero"/>
        <c:auto val="1"/>
        <c:lblAlgn val="ctr"/>
        <c:lblOffset val="100"/>
        <c:noMultiLvlLbl val="0"/>
      </c:catAx>
      <c:valAx>
        <c:axId val="17475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7552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2019'!$F$219:$F$222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2019'!$G$219:$G$222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2019'!$H$219:$H$222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DICIEMBRE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2019'!$I$219:$I$222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2019'!$J$219:$J$222</c:f>
              <c:numCache>
                <c:formatCode>0%</c:formatCode>
                <c:ptCount val="4"/>
                <c:pt idx="0">
                  <c:v>0.58333333333333337</c:v>
                </c:pt>
                <c:pt idx="1">
                  <c:v>8.3333333333333329E-2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7958912"/>
        <c:axId val="177960448"/>
        <c:axId val="0"/>
      </c:bar3DChart>
      <c:catAx>
        <c:axId val="1779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77960448"/>
        <c:crosses val="autoZero"/>
        <c:auto val="1"/>
        <c:lblAlgn val="ctr"/>
        <c:lblOffset val="100"/>
        <c:noMultiLvlLbl val="0"/>
      </c:catAx>
      <c:valAx>
        <c:axId val="17796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9589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2019'!$C$22:$E$22</c:f>
              <c:numCache>
                <c:formatCode>General</c:formatCode>
                <c:ptCount val="3"/>
                <c:pt idx="0">
                  <c:v>14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2019'!$C$23:$E$23</c:f>
              <c:numCache>
                <c:formatCode>0%</c:formatCode>
                <c:ptCount val="3"/>
                <c:pt idx="0">
                  <c:v>0.58333333333333337</c:v>
                </c:pt>
                <c:pt idx="1">
                  <c:v>0.33333333333333331</c:v>
                </c:pt>
                <c:pt idx="2">
                  <c:v>8.3333333333333329E-2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383680"/>
        <c:axId val="131385216"/>
        <c:axId val="0"/>
      </c:bar3DChart>
      <c:catAx>
        <c:axId val="131383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385216"/>
        <c:crosses val="autoZero"/>
        <c:auto val="1"/>
        <c:lblAlgn val="ctr"/>
        <c:lblOffset val="100"/>
        <c:noMultiLvlLbl val="0"/>
      </c:catAx>
      <c:valAx>
        <c:axId val="131385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38368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2019'!$H$22:$K$22</c:f>
              <c:numCache>
                <c:formatCode>General</c:formatCode>
                <c:ptCount val="4"/>
                <c:pt idx="0">
                  <c:v>18</c:v>
                </c:pt>
                <c:pt idx="1">
                  <c:v>15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0.41666666666666669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357312"/>
        <c:axId val="131359104"/>
        <c:axId val="0"/>
      </c:bar3DChart>
      <c:catAx>
        <c:axId val="1313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359104"/>
        <c:crosses val="autoZero"/>
        <c:auto val="1"/>
        <c:lblAlgn val="ctr"/>
        <c:lblOffset val="100"/>
        <c:noMultiLvlLbl val="0"/>
      </c:catAx>
      <c:valAx>
        <c:axId val="131359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35731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'Estadísticas DICIEMBRE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multiLvlStrRef>
              <c:f>'Estadísticas DICIEMBRE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multiLvlStrRef>
              <c:f>'Estadísticas DICIEMBRE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'Estadísticas DICIEMBRE 2019'!$D$190:$E$193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2019'!$J$190:$J$193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77910144"/>
        <c:axId val="177911680"/>
        <c:axId val="0"/>
      </c:bar3DChart>
      <c:catAx>
        <c:axId val="177910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77911680"/>
        <c:crosses val="autoZero"/>
        <c:auto val="1"/>
        <c:lblAlgn val="ctr"/>
        <c:lblOffset val="100"/>
        <c:noMultiLvlLbl val="0"/>
      </c:catAx>
      <c:valAx>
        <c:axId val="177911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9101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2019'!$F$248:$F$254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DICIEMBRE 2019'!$E$248:$E$254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2019'!$G$248:$G$254</c:f>
              <c:numCache>
                <c:formatCode>General</c:formatCode>
                <c:ptCount val="7"/>
                <c:pt idx="0">
                  <c:v>2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981376"/>
        <c:axId val="144983168"/>
        <c:axId val="0"/>
      </c:bar3DChart>
      <c:catAx>
        <c:axId val="1449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83168"/>
        <c:crosses val="autoZero"/>
        <c:auto val="1"/>
        <c:lblAlgn val="ctr"/>
        <c:lblOffset val="100"/>
        <c:noMultiLvlLbl val="0"/>
      </c:catAx>
      <c:valAx>
        <c:axId val="14498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9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170688"/>
        <c:axId val="173172224"/>
        <c:axId val="0"/>
      </c:bar3DChart>
      <c:catAx>
        <c:axId val="1731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172224"/>
        <c:crosses val="autoZero"/>
        <c:auto val="1"/>
        <c:lblAlgn val="ctr"/>
        <c:lblOffset val="100"/>
        <c:noMultiLvlLbl val="0"/>
      </c:catAx>
      <c:valAx>
        <c:axId val="1731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17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3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3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3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3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2216" y="270592"/>
          <a:ext cx="2305483" cy="1527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148" y="357189"/>
          <a:ext cx="2814205" cy="117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320" y="573666"/>
          <a:ext cx="1428750" cy="113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672353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638" y="565007"/>
          <a:ext cx="1209215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961693</xdr:colOff>
      <xdr:row>2</xdr:row>
      <xdr:rowOff>62715</xdr:rowOff>
    </xdr:from>
    <xdr:to>
      <xdr:col>13</xdr:col>
      <xdr:colOff>159393</xdr:colOff>
      <xdr:row>10</xdr:row>
      <xdr:rowOff>31586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468" y="443715"/>
          <a:ext cx="2302850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918546</xdr:colOff>
      <xdr:row>3</xdr:row>
      <xdr:rowOff>44926</xdr:rowOff>
    </xdr:from>
    <xdr:to>
      <xdr:col>4</xdr:col>
      <xdr:colOff>1210790</xdr:colOff>
      <xdr:row>9</xdr:row>
      <xdr:rowOff>52798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346" y="616426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814906</xdr:colOff>
      <xdr:row>3</xdr:row>
      <xdr:rowOff>105718</xdr:rowOff>
    </xdr:from>
    <xdr:to>
      <xdr:col>7</xdr:col>
      <xdr:colOff>483073</xdr:colOff>
      <xdr:row>9</xdr:row>
      <xdr:rowOff>71450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3881" y="677218"/>
          <a:ext cx="1430292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Controles/GRAFICAS/GRAFICAS%202016/CORTES%20Y%20GRAFICA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Estadisticas_OPDS_SALUD_NOVIEMBRE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NOVIEMBRE 2019"/>
    </sheetNames>
    <sheetDataSet>
      <sheetData sheetId="0">
        <row r="20">
          <cell r="H20" t="str">
            <v>SOLICITUD POR GÉNERO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16</v>
          </cell>
          <cell r="D22">
            <v>16</v>
          </cell>
          <cell r="E22">
            <v>4</v>
          </cell>
          <cell r="H22">
            <v>18</v>
          </cell>
          <cell r="I22">
            <v>15</v>
          </cell>
          <cell r="J22">
            <v>0</v>
          </cell>
          <cell r="K22">
            <v>3</v>
          </cell>
        </row>
        <row r="23">
          <cell r="C23">
            <v>0.44444444444444442</v>
          </cell>
          <cell r="D23">
            <v>0.44444444444444442</v>
          </cell>
          <cell r="E23">
            <v>0.1111111111111111</v>
          </cell>
          <cell r="H23">
            <v>0.5</v>
          </cell>
          <cell r="I23">
            <v>0.41666666666666669</v>
          </cell>
          <cell r="J23">
            <v>0</v>
          </cell>
          <cell r="K23">
            <v>8.3333333333333329E-2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7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29</v>
          </cell>
        </row>
        <row r="50">
          <cell r="E50" t="str">
            <v xml:space="preserve">AFIRMATIVO PARCIAL POR CONFIDENCIALIDAD 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13</v>
          </cell>
        </row>
        <row r="105">
          <cell r="E105" t="str">
            <v>VÍA INFOMEX</v>
          </cell>
          <cell r="I105">
            <v>3</v>
          </cell>
        </row>
        <row r="106">
          <cell r="E106" t="str">
            <v>REPRODUCCIÓN DE DOCUMENTOS (COPIA SIMPLE, COPIA CERTIFICADA, PLANO SIMPLE Y PLANO CERTIFICADO)</v>
          </cell>
          <cell r="I106">
            <v>20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0</v>
          </cell>
        </row>
        <row r="161">
          <cell r="D161">
            <v>1</v>
          </cell>
          <cell r="E161" t="str">
            <v>ORDINARIA</v>
          </cell>
          <cell r="I161">
            <v>33</v>
          </cell>
          <cell r="J161">
            <v>0.91666666666666663</v>
          </cell>
        </row>
        <row r="162">
          <cell r="D162">
            <v>2</v>
          </cell>
          <cell r="E162" t="str">
            <v>FUNDAMENTAL</v>
          </cell>
          <cell r="I162">
            <v>3</v>
          </cell>
          <cell r="J162">
            <v>8.3333333333333329E-2</v>
          </cell>
        </row>
        <row r="163">
          <cell r="D163">
            <v>3</v>
          </cell>
          <cell r="E163" t="str">
            <v>RESERVADA</v>
          </cell>
          <cell r="I163">
            <v>0</v>
          </cell>
          <cell r="J163">
            <v>0</v>
          </cell>
        </row>
        <row r="164">
          <cell r="D164">
            <v>4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36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INFOMEX</v>
          </cell>
          <cell r="I219">
            <v>15</v>
          </cell>
          <cell r="J219">
            <v>0.41666666666666669</v>
          </cell>
        </row>
        <row r="220">
          <cell r="E220" t="str">
            <v>CORREO ELECTRONICO</v>
          </cell>
          <cell r="I220">
            <v>8</v>
          </cell>
          <cell r="J220">
            <v>0.22222222222222221</v>
          </cell>
        </row>
        <row r="221">
          <cell r="E221" t="str">
            <v>NOTIFICACIÓN PERSONAL</v>
          </cell>
          <cell r="I221">
            <v>13</v>
          </cell>
          <cell r="J221">
            <v>0.3611111111111111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 xml:space="preserve">Dirección General </v>
          </cell>
          <cell r="G248">
            <v>8</v>
          </cell>
        </row>
        <row r="249">
          <cell r="E249" t="str">
            <v>Dirección Administrativa</v>
          </cell>
          <cell r="G249">
            <v>16</v>
          </cell>
        </row>
        <row r="250">
          <cell r="E250" t="str">
            <v>Dirección Medica</v>
          </cell>
          <cell r="G250">
            <v>0</v>
          </cell>
        </row>
        <row r="251">
          <cell r="E251" t="str">
            <v>Dirección Jurídica</v>
          </cell>
          <cell r="G251">
            <v>6</v>
          </cell>
        </row>
        <row r="252">
          <cell r="E252" t="str">
            <v>Contraloría Interna</v>
          </cell>
          <cell r="G252">
            <v>0</v>
          </cell>
        </row>
        <row r="253">
          <cell r="E253" t="str">
            <v>Dirección de Urgencias Medicas</v>
          </cell>
          <cell r="G253">
            <v>1</v>
          </cell>
        </row>
        <row r="254">
          <cell r="E254" t="str">
            <v>Dirección del Hospital General de Zapopan</v>
          </cell>
          <cell r="G254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DICIEMBRE 2019"/>
    </sheetNames>
    <sheetDataSet>
      <sheetData sheetId="0">
        <row r="20">
          <cell r="H20" t="str">
            <v>SOLICITUD POR GÉNERO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14</v>
          </cell>
          <cell r="D22">
            <v>8</v>
          </cell>
          <cell r="E22">
            <v>2</v>
          </cell>
          <cell r="H22">
            <v>18</v>
          </cell>
          <cell r="I22">
            <v>15</v>
          </cell>
          <cell r="J22">
            <v>0</v>
          </cell>
          <cell r="K22">
            <v>3</v>
          </cell>
        </row>
        <row r="23">
          <cell r="C23">
            <v>0.58333333333333337</v>
          </cell>
          <cell r="D23">
            <v>0.33333333333333331</v>
          </cell>
          <cell r="E23">
            <v>8.3333333333333329E-2</v>
          </cell>
          <cell r="H23">
            <v>0.5</v>
          </cell>
          <cell r="I23">
            <v>0.41666666666666669</v>
          </cell>
          <cell r="J23">
            <v>0</v>
          </cell>
          <cell r="K23">
            <v>8.3333333333333329E-2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3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20</v>
          </cell>
        </row>
        <row r="50">
          <cell r="E50" t="str">
            <v xml:space="preserve">AFIRMATIVO PARCIAL POR CONFIDENCIALIDAD 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5</v>
          </cell>
        </row>
        <row r="105">
          <cell r="E105" t="str">
            <v>VÍA INFOMEX</v>
          </cell>
          <cell r="I105">
            <v>7</v>
          </cell>
        </row>
        <row r="106">
          <cell r="E106" t="str">
            <v>REPRODUCCIÓN DE DOCUMENTOS (COPIA SIMPLE, COPIA CERTIFICADA, PLANO SIMPLE Y PLANO CERTIFICADO)</v>
          </cell>
          <cell r="I106">
            <v>8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0</v>
          </cell>
        </row>
        <row r="161">
          <cell r="D161">
            <v>1</v>
          </cell>
          <cell r="E161" t="str">
            <v>ORDINARIA</v>
          </cell>
          <cell r="I161">
            <v>19</v>
          </cell>
          <cell r="J161">
            <v>0.95</v>
          </cell>
        </row>
        <row r="162">
          <cell r="D162">
            <v>2</v>
          </cell>
          <cell r="E162" t="str">
            <v>FUNDAMENTAL</v>
          </cell>
          <cell r="I162">
            <v>1</v>
          </cell>
          <cell r="J162">
            <v>0.05</v>
          </cell>
        </row>
        <row r="163">
          <cell r="D163">
            <v>3</v>
          </cell>
          <cell r="E163" t="str">
            <v>RESERVADA</v>
          </cell>
          <cell r="I163">
            <v>0</v>
          </cell>
          <cell r="J163">
            <v>0</v>
          </cell>
        </row>
        <row r="164">
          <cell r="D164">
            <v>4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20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INFOMEX</v>
          </cell>
          <cell r="I219">
            <v>14</v>
          </cell>
          <cell r="J219">
            <v>0.58333333333333337</v>
          </cell>
        </row>
        <row r="220">
          <cell r="E220" t="str">
            <v>CORREO ELECTRONICO</v>
          </cell>
          <cell r="I220">
            <v>2</v>
          </cell>
          <cell r="J220">
            <v>8.3333333333333329E-2</v>
          </cell>
        </row>
        <row r="221">
          <cell r="E221" t="str">
            <v>NOTIFICACIÓN PERSONAL</v>
          </cell>
          <cell r="I221">
            <v>8</v>
          </cell>
          <cell r="J221">
            <v>0.33333333333333331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 xml:space="preserve">Dirección General </v>
          </cell>
          <cell r="G248">
            <v>2</v>
          </cell>
        </row>
        <row r="249">
          <cell r="E249" t="str">
            <v>Dirección Administrativa</v>
          </cell>
          <cell r="G249">
            <v>14</v>
          </cell>
        </row>
        <row r="250">
          <cell r="E250" t="str">
            <v>Dirección Medica</v>
          </cell>
          <cell r="G250">
            <v>0</v>
          </cell>
        </row>
        <row r="251">
          <cell r="E251" t="str">
            <v>Dirección Jurídica</v>
          </cell>
          <cell r="G251">
            <v>0</v>
          </cell>
        </row>
        <row r="252">
          <cell r="E252" t="str">
            <v>Contraloría Interna</v>
          </cell>
          <cell r="G252">
            <v>0</v>
          </cell>
        </row>
        <row r="253">
          <cell r="E253" t="str">
            <v>Dirección de Urgencias Medicas</v>
          </cell>
          <cell r="G253">
            <v>0</v>
          </cell>
        </row>
        <row r="254">
          <cell r="E254" t="str">
            <v>Dirección del Hospital General de Zapopan</v>
          </cell>
          <cell r="G25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J254" sqref="J25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38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29</v>
      </c>
      <c r="D22" s="73">
        <v>7</v>
      </c>
      <c r="E22" s="73">
        <v>0</v>
      </c>
      <c r="F22" s="74">
        <f>SUM(C22:E22)</f>
        <v>36</v>
      </c>
      <c r="G22" s="75"/>
      <c r="H22" s="72">
        <v>32</v>
      </c>
      <c r="I22" s="72">
        <v>4</v>
      </c>
      <c r="J22" s="72">
        <v>0</v>
      </c>
      <c r="K22" s="72">
        <v>0</v>
      </c>
      <c r="L22" s="74">
        <f>SUM(H22:K22)</f>
        <v>36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0.80555555555555558</v>
      </c>
      <c r="D23" s="77">
        <f>+D22/F22</f>
        <v>0.19444444444444445</v>
      </c>
      <c r="E23" s="78">
        <f>+E22/F22</f>
        <v>0</v>
      </c>
      <c r="F23" s="79">
        <f>SUM(C23:E23)</f>
        <v>1</v>
      </c>
      <c r="G23" s="75"/>
      <c r="H23" s="76">
        <f>+H22/L22</f>
        <v>0.88888888888888884</v>
      </c>
      <c r="I23" s="76">
        <f>+I22/L22</f>
        <v>0.1111111111111111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1</v>
      </c>
      <c r="K46" s="158"/>
      <c r="L46" s="159"/>
      <c r="M46" s="76">
        <f>+$J46/$J61</f>
        <v>2.7777777777777776E-2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1</v>
      </c>
      <c r="K47" s="158"/>
      <c r="L47" s="159"/>
      <c r="M47" s="76">
        <f>+$J47/$J61</f>
        <v>2.7777777777777776E-2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34</v>
      </c>
      <c r="K49" s="158"/>
      <c r="L49" s="159"/>
      <c r="M49" s="76">
        <f>+$J49/J61</f>
        <v>0.94444444444444442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36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50"/>
      <c r="L103" s="50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1</v>
      </c>
      <c r="J104" s="96">
        <f>+I104/I110</f>
        <v>2.7777777777777776E-2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6</v>
      </c>
      <c r="J105" s="96">
        <f>I105/I110</f>
        <v>0.16666666666666666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29</v>
      </c>
      <c r="J106" s="96">
        <f>+I106/I110</f>
        <v>0.80555555555555558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36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50"/>
      <c r="L113" s="50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50"/>
      <c r="L140" s="50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>
        <v>59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59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50"/>
      <c r="L160" s="50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31</v>
      </c>
      <c r="J161" s="25">
        <f>I161/I166</f>
        <v>0.86111111111111116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5</v>
      </c>
      <c r="J162" s="26">
        <f>I162/I166</f>
        <v>0.1388888888888889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27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36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50"/>
      <c r="L189" s="50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36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36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50"/>
      <c r="L218" s="50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32</v>
      </c>
      <c r="J219" s="34">
        <f>I219/I224</f>
        <v>0.88888888888888884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4</v>
      </c>
      <c r="J220" s="34">
        <f>I220/I224</f>
        <v>0.1111111111111111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43"/>
      <c r="H222" s="44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36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1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35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x14ac:dyDescent="0.25">
      <c r="A255" s="1"/>
      <c r="C255" s="46"/>
      <c r="D255" s="5"/>
      <c r="E255" s="195"/>
      <c r="F255" s="195"/>
      <c r="G255" s="51"/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 x14ac:dyDescent="0.3">
      <c r="A305" s="1"/>
      <c r="L305" s="1"/>
      <c r="M305" s="48"/>
    </row>
    <row r="306" spans="1:17" ht="15.75" customHeight="1" thickBot="1" x14ac:dyDescent="0.3">
      <c r="A306" s="1"/>
      <c r="C306" s="46"/>
      <c r="D306" s="5"/>
      <c r="E306" s="193" t="s">
        <v>4</v>
      </c>
      <c r="F306" s="194"/>
      <c r="G306" s="64">
        <f>SUM(G248:G254)</f>
        <v>36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3"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306:F306"/>
    <mergeCell ref="E193:H193"/>
    <mergeCell ref="D218:J218"/>
    <mergeCell ref="E255:F255"/>
    <mergeCell ref="E253:F253"/>
    <mergeCell ref="E254:F254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  <mergeCell ref="J49:L49"/>
    <mergeCell ref="J50:L50"/>
    <mergeCell ref="J51:L51"/>
    <mergeCell ref="J52:L52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39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21</v>
      </c>
      <c r="D22" s="123">
        <v>2</v>
      </c>
      <c r="E22" s="123">
        <v>6</v>
      </c>
      <c r="F22" s="74">
        <f>SUM(C22:E22)</f>
        <v>29</v>
      </c>
      <c r="G22" s="75"/>
      <c r="H22" s="72">
        <v>26</v>
      </c>
      <c r="I22" s="72">
        <v>3</v>
      </c>
      <c r="J22" s="72">
        <v>0</v>
      </c>
      <c r="K22" s="72">
        <v>0</v>
      </c>
      <c r="L22" s="74">
        <f>SUM(H22:K22)</f>
        <v>29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0.72413793103448276</v>
      </c>
      <c r="D23" s="77">
        <f>+D22/F22</f>
        <v>6.8965517241379309E-2</v>
      </c>
      <c r="E23" s="78">
        <f>+E22/F22</f>
        <v>0.20689655172413793</v>
      </c>
      <c r="F23" s="79">
        <f>SUM(C23:E23)</f>
        <v>1</v>
      </c>
      <c r="G23" s="75"/>
      <c r="H23" s="76">
        <f>+H22/L22</f>
        <v>0.89655172413793105</v>
      </c>
      <c r="I23" s="76">
        <f>+I22/L22</f>
        <v>0.10344827586206896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29</v>
      </c>
      <c r="K49" s="158"/>
      <c r="L49" s="159"/>
      <c r="M49" s="76">
        <f>+$J49/J61</f>
        <v>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29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19"/>
      <c r="L103" s="119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5</v>
      </c>
      <c r="J104" s="96">
        <f>+I104/I110</f>
        <v>0.17241379310344829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19</v>
      </c>
      <c r="J105" s="96">
        <f>I105/I110</f>
        <v>0.65517241379310343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5</v>
      </c>
      <c r="J106" s="96">
        <f>+I106/I110</f>
        <v>0.17241379310344829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29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119"/>
      <c r="L113" s="119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19"/>
      <c r="L140" s="119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 t="s">
        <v>40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101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19"/>
      <c r="L160" s="119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29</v>
      </c>
      <c r="J161" s="25">
        <f>I161/I166</f>
        <v>1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0</v>
      </c>
      <c r="J162" s="26">
        <f>I162/I166</f>
        <v>0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120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29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19"/>
      <c r="L189" s="119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29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29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19"/>
      <c r="L218" s="119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25</v>
      </c>
      <c r="J219" s="34">
        <f>I219/I224</f>
        <v>0.86206896551724133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4</v>
      </c>
      <c r="J220" s="34">
        <f>I220/I224</f>
        <v>0.13793103448275862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121"/>
      <c r="H222" s="122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29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8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21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x14ac:dyDescent="0.25">
      <c r="A255" s="1"/>
      <c r="C255" s="46"/>
      <c r="D255" s="5"/>
      <c r="E255" s="195"/>
      <c r="F255" s="195"/>
      <c r="G255" s="51"/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 x14ac:dyDescent="0.3">
      <c r="A305" s="1"/>
      <c r="L305" s="1"/>
      <c r="M305" s="48"/>
    </row>
    <row r="306" spans="1:17" ht="15.75" customHeight="1" thickBot="1" x14ac:dyDescent="0.3">
      <c r="A306" s="1"/>
      <c r="C306" s="46"/>
      <c r="D306" s="5"/>
      <c r="E306" s="193" t="s">
        <v>4</v>
      </c>
      <c r="F306" s="194"/>
      <c r="G306" s="64">
        <f>SUM(G248:G254)</f>
        <v>29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G254" sqref="G25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41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28</v>
      </c>
      <c r="D22" s="123">
        <v>4</v>
      </c>
      <c r="E22" s="123">
        <v>7</v>
      </c>
      <c r="F22" s="74">
        <f>SUM(C22:E22)</f>
        <v>39</v>
      </c>
      <c r="G22" s="75"/>
      <c r="H22" s="72">
        <v>30</v>
      </c>
      <c r="I22" s="72">
        <v>9</v>
      </c>
      <c r="J22" s="72">
        <v>0</v>
      </c>
      <c r="K22" s="72">
        <v>0</v>
      </c>
      <c r="L22" s="74">
        <f>SUM(H22:K22)</f>
        <v>39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0.71794871794871795</v>
      </c>
      <c r="D23" s="77">
        <f>+D22/F22</f>
        <v>0.10256410256410256</v>
      </c>
      <c r="E23" s="78">
        <f>+E22/F22</f>
        <v>0.17948717948717949</v>
      </c>
      <c r="F23" s="79">
        <f>SUM(C23:E23)</f>
        <v>1</v>
      </c>
      <c r="G23" s="75"/>
      <c r="H23" s="76">
        <f>+H22/L22</f>
        <v>0.76923076923076927</v>
      </c>
      <c r="I23" s="76">
        <f>+I22/L22</f>
        <v>0.23076923076923078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2</v>
      </c>
      <c r="K47" s="158"/>
      <c r="L47" s="159"/>
      <c r="M47" s="76">
        <f>+$J47/$J61</f>
        <v>5.128205128205128E-2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3</v>
      </c>
      <c r="K48" s="158"/>
      <c r="L48" s="159"/>
      <c r="M48" s="76">
        <f>+$J48/$J61</f>
        <v>7.6923076923076927E-2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34</v>
      </c>
      <c r="K49" s="158"/>
      <c r="L49" s="159"/>
      <c r="M49" s="76">
        <f>+$J49/J61</f>
        <v>0.87179487179487181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39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19"/>
      <c r="L103" s="119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0</v>
      </c>
      <c r="J104" s="96">
        <f>+I104/I110</f>
        <v>0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19</v>
      </c>
      <c r="J105" s="96">
        <f>I105/I110</f>
        <v>0.48717948717948717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20</v>
      </c>
      <c r="J106" s="96">
        <f>+I106/I110</f>
        <v>0.51282051282051277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39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119"/>
      <c r="L113" s="119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19"/>
      <c r="L140" s="119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>
        <v>135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75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19"/>
      <c r="L160" s="119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36</v>
      </c>
      <c r="J161" s="25">
        <f>I161/I166</f>
        <v>0.92307692307692313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3</v>
      </c>
      <c r="J162" s="26">
        <f>I162/I166</f>
        <v>7.6923076923076927E-2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120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39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19"/>
      <c r="L189" s="119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39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39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19"/>
      <c r="L218" s="119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19</v>
      </c>
      <c r="J219" s="34">
        <f>I219/I224</f>
        <v>0.48717948717948717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0</v>
      </c>
      <c r="J220" s="34">
        <f>I220/I224</f>
        <v>0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121"/>
      <c r="H222" s="122"/>
      <c r="I222" s="52">
        <v>20</v>
      </c>
      <c r="J222" s="34">
        <f>I222/I224</f>
        <v>0.51282051282051277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39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>
        <v>0</v>
      </c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39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x14ac:dyDescent="0.25">
      <c r="A255" s="1"/>
      <c r="C255" s="46"/>
      <c r="D255" s="5"/>
      <c r="E255" s="195"/>
      <c r="F255" s="195"/>
      <c r="G255" s="51"/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 x14ac:dyDescent="0.3">
      <c r="A305" s="1"/>
      <c r="L305" s="1"/>
      <c r="M305" s="48"/>
    </row>
    <row r="306" spans="1:17" ht="15.75" customHeight="1" thickBot="1" x14ac:dyDescent="0.3">
      <c r="A306" s="1"/>
      <c r="C306" s="46"/>
      <c r="D306" s="5"/>
      <c r="E306" s="193" t="s">
        <v>4</v>
      </c>
      <c r="F306" s="194"/>
      <c r="G306" s="64">
        <f>SUM(G248:G254)</f>
        <v>39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G254" sqref="G25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42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16</v>
      </c>
      <c r="D22" s="123">
        <v>3</v>
      </c>
      <c r="E22" s="123">
        <v>2</v>
      </c>
      <c r="F22" s="74">
        <f>SUM(C22:E22)</f>
        <v>21</v>
      </c>
      <c r="G22" s="75"/>
      <c r="H22" s="72">
        <v>15</v>
      </c>
      <c r="I22" s="72">
        <v>6</v>
      </c>
      <c r="J22" s="72">
        <v>0</v>
      </c>
      <c r="K22" s="72">
        <v>0</v>
      </c>
      <c r="L22" s="74">
        <f>SUM(H22:K22)</f>
        <v>21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0.76190476190476186</v>
      </c>
      <c r="D23" s="77">
        <f>+D22/F22</f>
        <v>0.14285714285714285</v>
      </c>
      <c r="E23" s="78">
        <f>+E22/F22</f>
        <v>9.5238095238095233E-2</v>
      </c>
      <c r="F23" s="79">
        <f>SUM(C23:E23)</f>
        <v>0.99999999999999989</v>
      </c>
      <c r="G23" s="75"/>
      <c r="H23" s="76">
        <f>+H22/L22</f>
        <v>0.7142857142857143</v>
      </c>
      <c r="I23" s="76">
        <f>+I22/L22</f>
        <v>0.2857142857142857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2</v>
      </c>
      <c r="K48" s="158"/>
      <c r="L48" s="159"/>
      <c r="M48" s="76">
        <f>+$J48/$J61</f>
        <v>9.5238095238095233E-2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0</v>
      </c>
      <c r="K49" s="158"/>
      <c r="L49" s="159"/>
      <c r="M49" s="76">
        <f>+$J49/J61</f>
        <v>0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19</v>
      </c>
      <c r="K50" s="158"/>
      <c r="L50" s="159"/>
      <c r="M50" s="76">
        <f>+$J50/J61</f>
        <v>0.90476190476190477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21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19"/>
      <c r="L103" s="119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0</v>
      </c>
      <c r="J104" s="96">
        <f>+I104/I110</f>
        <v>0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15</v>
      </c>
      <c r="J105" s="96">
        <f>I105/I110</f>
        <v>0.7142857142857143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6</v>
      </c>
      <c r="J106" s="96">
        <f>+I106/I110</f>
        <v>0.2857142857142857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21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119"/>
      <c r="L113" s="119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19"/>
      <c r="L140" s="119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>
        <v>75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87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19"/>
      <c r="L160" s="119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20</v>
      </c>
      <c r="J161" s="25">
        <f>I161/I166</f>
        <v>0.95238095238095233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1</v>
      </c>
      <c r="J162" s="26">
        <f>I162/I166</f>
        <v>4.7619047619047616E-2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120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21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19"/>
      <c r="L189" s="119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21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21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19"/>
      <c r="L218" s="119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19</v>
      </c>
      <c r="J219" s="34">
        <f>I219/I224</f>
        <v>0.90476190476190477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1</v>
      </c>
      <c r="J220" s="34">
        <f>I220/I224</f>
        <v>4.7619047619047616E-2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121"/>
      <c r="H222" s="122"/>
      <c r="I222" s="52">
        <v>1</v>
      </c>
      <c r="J222" s="34">
        <f>I222/I224</f>
        <v>4.7619047619047616E-2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21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21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x14ac:dyDescent="0.25">
      <c r="A255" s="1"/>
      <c r="C255" s="46"/>
      <c r="D255" s="5"/>
      <c r="E255" s="195"/>
      <c r="F255" s="195"/>
      <c r="G255" s="51"/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E265" s="5"/>
      <c r="F265" s="5"/>
      <c r="G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E287" s="5"/>
      <c r="F287" s="5"/>
      <c r="G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thickBot="1" x14ac:dyDescent="0.3">
      <c r="A305" s="1"/>
      <c r="L305" s="1"/>
      <c r="M305" s="48"/>
    </row>
    <row r="306" spans="1:17" ht="15.75" customHeight="1" thickBot="1" x14ac:dyDescent="0.3">
      <c r="A306" s="1"/>
      <c r="C306" s="46"/>
      <c r="D306" s="5"/>
      <c r="E306" s="193" t="s">
        <v>4</v>
      </c>
      <c r="F306" s="194"/>
      <c r="G306" s="64">
        <f>SUM(G248:G254)</f>
        <v>21</v>
      </c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3">
    <mergeCell ref="E253:F253"/>
    <mergeCell ref="E254:F254"/>
    <mergeCell ref="E255:F255"/>
    <mergeCell ref="E306:F306"/>
    <mergeCell ref="B308:O308"/>
    <mergeCell ref="E252:F252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1:F251"/>
    <mergeCell ref="E164:H164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43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56</v>
      </c>
      <c r="D22" s="128">
        <v>16</v>
      </c>
      <c r="E22" s="128">
        <v>0</v>
      </c>
      <c r="F22" s="74">
        <f>SUM(C22:E22)</f>
        <v>72</v>
      </c>
      <c r="G22" s="75"/>
      <c r="H22" s="72">
        <v>27</v>
      </c>
      <c r="I22" s="72">
        <v>45</v>
      </c>
      <c r="J22" s="72">
        <v>0</v>
      </c>
      <c r="K22" s="72">
        <v>0</v>
      </c>
      <c r="L22" s="74">
        <f>SUM(H22:K22)</f>
        <v>72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0.77777777777777779</v>
      </c>
      <c r="D23" s="77">
        <f>+D22/F22</f>
        <v>0.22222222222222221</v>
      </c>
      <c r="E23" s="78">
        <f>+E22/F22</f>
        <v>0</v>
      </c>
      <c r="F23" s="79">
        <f>SUM(C23:E23)</f>
        <v>1</v>
      </c>
      <c r="G23" s="75"/>
      <c r="H23" s="76">
        <f>+H22/L22</f>
        <v>0.375</v>
      </c>
      <c r="I23" s="76">
        <f>+I22/L22</f>
        <v>0.625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72</v>
      </c>
      <c r="K49" s="158"/>
      <c r="L49" s="159"/>
      <c r="M49" s="76">
        <f>+$J49/J61</f>
        <v>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72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24"/>
      <c r="L103" s="124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7</v>
      </c>
      <c r="J104" s="96">
        <f>+I104/I110</f>
        <v>9.7222222222222224E-2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60</v>
      </c>
      <c r="J105" s="96">
        <f>I105/I110</f>
        <v>0.83333333333333337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5</v>
      </c>
      <c r="J106" s="96">
        <f>+I106/I110</f>
        <v>6.9444444444444448E-2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72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124"/>
      <c r="L113" s="124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24"/>
      <c r="L140" s="124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>
        <v>95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95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24"/>
      <c r="L160" s="124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72</v>
      </c>
      <c r="J161" s="25">
        <f>I161/I166</f>
        <v>1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0</v>
      </c>
      <c r="J162" s="26">
        <f>I162/I166</f>
        <v>0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125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72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24"/>
      <c r="L189" s="124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72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72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24"/>
      <c r="L218" s="124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72</v>
      </c>
      <c r="J219" s="34">
        <f>I219/I224</f>
        <v>1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0</v>
      </c>
      <c r="J220" s="34">
        <f>I220/I224</f>
        <v>0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126"/>
      <c r="H222" s="127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72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72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"/>
      <c r="C255" s="46"/>
      <c r="D255" s="5"/>
      <c r="E255" s="193" t="s">
        <v>4</v>
      </c>
      <c r="F255" s="194"/>
      <c r="G255" s="64">
        <f>SUM(G248:G254)</f>
        <v>72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"/>
      <c r="L305" s="1"/>
      <c r="M305" s="48"/>
    </row>
    <row r="306" spans="1:17" ht="15.75" customHeight="1" x14ac:dyDescent="0.25">
      <c r="A306" s="1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5" zoomScaleNormal="85" workbookViewId="0">
      <selection activeCell="C20" sqref="C20:F2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75" t="s">
        <v>27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"/>
      <c r="Q13" s="1"/>
    </row>
    <row r="14" spans="1:17" ht="43.5" customHeight="1" thickBot="1" x14ac:dyDescent="0.85">
      <c r="A14" s="1"/>
      <c r="B14" s="177" t="s">
        <v>44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"/>
      <c r="Q14" s="1"/>
    </row>
    <row r="15" spans="1:17" x14ac:dyDescent="0.25">
      <c r="A15" s="1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35</v>
      </c>
      <c r="D22" s="129">
        <v>13</v>
      </c>
      <c r="E22" s="129">
        <v>0</v>
      </c>
      <c r="F22" s="74">
        <f>SUM(C22:E22)</f>
        <v>48</v>
      </c>
      <c r="G22" s="75"/>
      <c r="H22" s="72">
        <v>32</v>
      </c>
      <c r="I22" s="72">
        <v>16</v>
      </c>
      <c r="J22" s="72">
        <v>0</v>
      </c>
      <c r="K22" s="72">
        <v>0</v>
      </c>
      <c r="L22" s="74">
        <f>SUM(H22:K22)</f>
        <v>48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0.72916666666666663</v>
      </c>
      <c r="D23" s="77">
        <f>+D22/F22</f>
        <v>0.27083333333333331</v>
      </c>
      <c r="E23" s="78">
        <f>+E22/F22</f>
        <v>0</v>
      </c>
      <c r="F23" s="79">
        <f>SUM(C23:E23)</f>
        <v>1</v>
      </c>
      <c r="G23" s="75"/>
      <c r="H23" s="76">
        <f>+H22/L22</f>
        <v>0.66666666666666663</v>
      </c>
      <c r="I23" s="76">
        <f>+I22/L22</f>
        <v>0.33333333333333331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2</v>
      </c>
      <c r="K48" s="158"/>
      <c r="L48" s="159"/>
      <c r="M48" s="76">
        <f>+$J48/$J61</f>
        <v>4.1666666666666664E-2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46</v>
      </c>
      <c r="K49" s="158"/>
      <c r="L49" s="159"/>
      <c r="M49" s="76">
        <f>+$J49/J61</f>
        <v>0.95833333333333337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2">
        <f>SUM(J44:J59)</f>
        <v>48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33"/>
      <c r="L103" s="133"/>
      <c r="M103" s="5"/>
      <c r="N103" s="5"/>
      <c r="O103" s="5"/>
      <c r="P103" s="5"/>
      <c r="Q103" s="1"/>
    </row>
    <row r="104" spans="1:17" ht="15.75" customHeight="1" thickBot="1" x14ac:dyDescent="0.35">
      <c r="A104" s="1"/>
      <c r="C104" s="5"/>
      <c r="D104" s="109">
        <v>1</v>
      </c>
      <c r="E104" s="92" t="s">
        <v>21</v>
      </c>
      <c r="F104" s="93"/>
      <c r="G104" s="94"/>
      <c r="H104" s="94"/>
      <c r="I104" s="95">
        <v>13</v>
      </c>
      <c r="J104" s="96">
        <f>+I104/I110</f>
        <v>0.27083333333333331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"/>
      <c r="C105" s="5"/>
      <c r="D105" s="109">
        <v>2</v>
      </c>
      <c r="E105" s="97" t="s">
        <v>22</v>
      </c>
      <c r="F105" s="98"/>
      <c r="G105" s="94"/>
      <c r="H105" s="94"/>
      <c r="I105" s="99">
        <v>35</v>
      </c>
      <c r="J105" s="96">
        <f>I105/I110</f>
        <v>0.72916666666666663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"/>
      <c r="C106" s="5"/>
      <c r="D106" s="109">
        <v>3</v>
      </c>
      <c r="E106" s="189" t="s">
        <v>26</v>
      </c>
      <c r="F106" s="190"/>
      <c r="G106" s="190"/>
      <c r="H106" s="191"/>
      <c r="I106" s="99">
        <v>0</v>
      </c>
      <c r="J106" s="96">
        <f>+I106/I110</f>
        <v>0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"/>
      <c r="C110" s="5"/>
      <c r="D110" s="103"/>
      <c r="E110" s="103"/>
      <c r="F110" s="103"/>
      <c r="G110" s="104"/>
      <c r="H110" s="105" t="s">
        <v>4</v>
      </c>
      <c r="I110" s="106">
        <f>SUM(I104:I109)</f>
        <v>48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"/>
      <c r="C113" s="5"/>
      <c r="D113" s="188"/>
      <c r="E113" s="188"/>
      <c r="F113" s="188"/>
      <c r="G113" s="188"/>
      <c r="H113" s="188"/>
      <c r="I113" s="188"/>
      <c r="J113" s="188"/>
      <c r="K113" s="133"/>
      <c r="L113" s="133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33"/>
      <c r="L140" s="133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163" t="s">
        <v>13</v>
      </c>
      <c r="F141" s="164"/>
      <c r="G141" s="164"/>
      <c r="H141" s="164"/>
      <c r="I141" s="165"/>
      <c r="J141" s="20">
        <v>96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"/>
      <c r="C142" s="5"/>
      <c r="D142" s="5"/>
      <c r="E142" s="5"/>
      <c r="F142" s="5"/>
      <c r="G142" s="5"/>
      <c r="H142" s="5"/>
      <c r="I142" s="21" t="s">
        <v>4</v>
      </c>
      <c r="J142" s="11">
        <v>96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33"/>
      <c r="L160" s="133"/>
      <c r="M160" s="5"/>
      <c r="N160" s="5"/>
      <c r="O160" s="5"/>
      <c r="P160" s="5"/>
      <c r="Q160" s="1"/>
    </row>
    <row r="161" spans="1:17" ht="15.75" thickBot="1" x14ac:dyDescent="0.3">
      <c r="A161" s="1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42</v>
      </c>
      <c r="J161" s="25">
        <f>I161/I166</f>
        <v>0.875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6</v>
      </c>
      <c r="J162" s="26">
        <f>I162/I166</f>
        <v>0.125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"/>
      <c r="C163" s="5"/>
      <c r="D163" s="132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"/>
      <c r="C166" s="5"/>
      <c r="D166" s="15"/>
      <c r="E166" s="31"/>
      <c r="F166" s="31"/>
      <c r="G166" s="31"/>
      <c r="H166" s="53" t="s">
        <v>4</v>
      </c>
      <c r="I166" s="11">
        <f>SUM(I161:I165)</f>
        <v>48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33"/>
      <c r="L189" s="133"/>
      <c r="M189" s="5"/>
      <c r="N189" s="5"/>
      <c r="O189" s="5"/>
      <c r="P189" s="5"/>
      <c r="Q189" s="1"/>
    </row>
    <row r="190" spans="1:17" ht="15.75" thickBot="1" x14ac:dyDescent="0.3">
      <c r="A190" s="1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48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"/>
      <c r="C195" s="5"/>
      <c r="D195" s="15"/>
      <c r="E195" s="15"/>
      <c r="F195" s="15"/>
      <c r="G195" s="15"/>
      <c r="H195" s="18" t="s">
        <v>4</v>
      </c>
      <c r="I195" s="11">
        <f>SUM(I190:I193)</f>
        <v>48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33"/>
      <c r="L218" s="133"/>
      <c r="M218" s="5"/>
      <c r="N218" s="5"/>
      <c r="O218" s="5"/>
      <c r="P218" s="5"/>
      <c r="Q218" s="1"/>
    </row>
    <row r="219" spans="1:17" ht="15.75" thickBot="1" x14ac:dyDescent="0.3">
      <c r="A219" s="1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35</v>
      </c>
      <c r="J219" s="34">
        <f>I219/I224</f>
        <v>0.72916666666666663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13</v>
      </c>
      <c r="J220" s="34">
        <f>I220/I224</f>
        <v>0.27083333333333331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"/>
      <c r="C222" s="5"/>
      <c r="D222" s="24">
        <v>4</v>
      </c>
      <c r="E222" s="39" t="str">
        <f>+'[1]ACUM-MAYO'!A189</f>
        <v>LISTAS</v>
      </c>
      <c r="F222" s="40"/>
      <c r="G222" s="130"/>
      <c r="H222" s="13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"/>
      <c r="C224" s="5"/>
      <c r="D224" s="15"/>
      <c r="E224" s="31"/>
      <c r="F224" s="31"/>
      <c r="G224" s="31"/>
      <c r="H224" s="18" t="s">
        <v>4</v>
      </c>
      <c r="I224" s="11">
        <f>SUM(I219:I223)</f>
        <v>48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"/>
      <c r="C249" s="45"/>
      <c r="D249" s="10">
        <v>2</v>
      </c>
      <c r="E249" s="152" t="s">
        <v>30</v>
      </c>
      <c r="F249" s="153"/>
      <c r="G249" s="63">
        <v>37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"/>
      <c r="C250" s="46"/>
      <c r="D250" s="10">
        <v>3</v>
      </c>
      <c r="E250" s="152" t="s">
        <v>31</v>
      </c>
      <c r="F250" s="153"/>
      <c r="G250" s="63">
        <v>3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"/>
      <c r="C251" s="46"/>
      <c r="D251" s="10">
        <v>4</v>
      </c>
      <c r="E251" s="152" t="s">
        <v>32</v>
      </c>
      <c r="F251" s="153"/>
      <c r="G251" s="63">
        <v>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"/>
      <c r="C254" s="46"/>
      <c r="D254" s="10">
        <v>7</v>
      </c>
      <c r="E254" s="198" t="s">
        <v>35</v>
      </c>
      <c r="F254" s="199"/>
      <c r="G254" s="116">
        <v>8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"/>
      <c r="C255" s="46"/>
      <c r="D255" s="5"/>
      <c r="E255" s="193" t="s">
        <v>4</v>
      </c>
      <c r="F255" s="194"/>
      <c r="G255" s="64">
        <f>SUM(G248:G254)</f>
        <v>48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"/>
      <c r="L305" s="1"/>
      <c r="M305" s="48"/>
    </row>
    <row r="306" spans="1:17" ht="15.75" customHeight="1" x14ac:dyDescent="0.25">
      <c r="A306" s="1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"/>
      <c r="P317" s="49"/>
      <c r="Q317" s="47"/>
    </row>
    <row r="318" spans="1:17" x14ac:dyDescent="0.25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"/>
      <c r="C341" s="5"/>
      <c r="M341" s="5"/>
      <c r="N341" s="5"/>
      <c r="O341" s="5"/>
      <c r="P341" s="5"/>
      <c r="Q341" s="1"/>
    </row>
    <row r="342" spans="1:17" x14ac:dyDescent="0.25">
      <c r="A342" s="1"/>
      <c r="C342" s="5"/>
      <c r="M342" s="5"/>
      <c r="N342" s="5"/>
      <c r="O342" s="5"/>
      <c r="P342" s="5"/>
      <c r="Q342" s="1"/>
    </row>
    <row r="343" spans="1:17" x14ac:dyDescent="0.25">
      <c r="A343" s="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4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4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4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4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4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5" zoomScaleNormal="85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44"/>
      <c r="B13" s="175" t="s">
        <v>27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3"/>
      <c r="Q13" s="1"/>
    </row>
    <row r="14" spans="1:17" ht="43.5" customHeight="1" thickBot="1" x14ac:dyDescent="0.85">
      <c r="A14" s="144"/>
      <c r="B14" s="177" t="s">
        <v>47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31</v>
      </c>
      <c r="D22" s="138">
        <v>4</v>
      </c>
      <c r="E22" s="138">
        <v>10</v>
      </c>
      <c r="F22" s="74">
        <f>SUM(C22:E22)</f>
        <v>45</v>
      </c>
      <c r="G22" s="75"/>
      <c r="H22" s="72">
        <v>29</v>
      </c>
      <c r="I22" s="72">
        <v>16</v>
      </c>
      <c r="J22" s="72">
        <v>0</v>
      </c>
      <c r="K22" s="72">
        <v>0</v>
      </c>
      <c r="L22" s="74">
        <f>SUM(H22:K22)</f>
        <v>45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0.68888888888888888</v>
      </c>
      <c r="D23" s="77">
        <f>+D22/F22</f>
        <v>8.8888888888888892E-2</v>
      </c>
      <c r="E23" s="78">
        <f>+E22/F22</f>
        <v>0.22222222222222221</v>
      </c>
      <c r="F23" s="79">
        <f>SUM(C23:E23)</f>
        <v>1</v>
      </c>
      <c r="G23" s="75"/>
      <c r="H23" s="76">
        <f>+H22/L22</f>
        <v>0.64444444444444449</v>
      </c>
      <c r="I23" s="76">
        <f>+I22/L22</f>
        <v>0.35555555555555557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1</v>
      </c>
      <c r="K48" s="158"/>
      <c r="L48" s="159"/>
      <c r="M48" s="76">
        <f>+$J48/$J61</f>
        <v>2.2222222222222223E-2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44</v>
      </c>
      <c r="K49" s="158"/>
      <c r="L49" s="159"/>
      <c r="M49" s="76">
        <f>+$J49/J61</f>
        <v>0.97777777777777775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45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34"/>
      <c r="L103" s="134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7</v>
      </c>
      <c r="J104" s="96">
        <f>+I104/I110</f>
        <v>0.15555555555555556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38</v>
      </c>
      <c r="J105" s="96">
        <f>I105/I110</f>
        <v>0.84444444444444444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0</v>
      </c>
      <c r="J106" s="96">
        <f>+I106/I110</f>
        <v>0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45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34"/>
      <c r="L113" s="134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34"/>
      <c r="L140" s="134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94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9440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34"/>
      <c r="L160" s="134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40</v>
      </c>
      <c r="J161" s="25">
        <f>I161/I166</f>
        <v>0.88888888888888884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5</v>
      </c>
      <c r="J162" s="26">
        <f>I162/I166</f>
        <v>0.1111111111111111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35">
        <v>4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45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34"/>
      <c r="L189" s="134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45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45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34"/>
      <c r="L218" s="134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34</v>
      </c>
      <c r="J219" s="34">
        <f>I219/I224</f>
        <v>0.75555555555555554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11</v>
      </c>
      <c r="J220" s="34">
        <f>I220/I224</f>
        <v>0.24444444444444444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0</v>
      </c>
      <c r="J221" s="34">
        <f>I221/I224</f>
        <v>0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+'[1]ACUM-MAYO'!A189</f>
        <v>LISTAS</v>
      </c>
      <c r="F222" s="40"/>
      <c r="G222" s="136"/>
      <c r="H222" s="137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45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35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4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6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45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F10" sqref="F1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.75" thickBot="1" x14ac:dyDescent="0.3">
      <c r="A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50.25" customHeight="1" x14ac:dyDescent="0.25">
      <c r="A13" s="144"/>
      <c r="B13" s="202" t="s">
        <v>27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44"/>
      <c r="B14" s="204" t="s">
        <v>48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27</v>
      </c>
      <c r="D22" s="139">
        <v>3</v>
      </c>
      <c r="E22" s="139">
        <v>3</v>
      </c>
      <c r="F22" s="74">
        <f>SUM(C22:E22)</f>
        <v>33</v>
      </c>
      <c r="G22" s="75"/>
      <c r="H22" s="72">
        <v>17</v>
      </c>
      <c r="I22" s="72">
        <v>12</v>
      </c>
      <c r="J22" s="72">
        <v>0</v>
      </c>
      <c r="K22" s="72">
        <v>4</v>
      </c>
      <c r="L22" s="74">
        <f>SUM(H22:K22)</f>
        <v>33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0.81818181818181823</v>
      </c>
      <c r="D23" s="77">
        <f>+D22/F22</f>
        <v>9.0909090909090912E-2</v>
      </c>
      <c r="E23" s="78">
        <f>+E22/F22</f>
        <v>9.0909090909090912E-2</v>
      </c>
      <c r="F23" s="79">
        <f>SUM(C23:E23)</f>
        <v>1</v>
      </c>
      <c r="G23" s="75"/>
      <c r="H23" s="76">
        <f>+H22/L22</f>
        <v>0.51515151515151514</v>
      </c>
      <c r="I23" s="76">
        <f>+I22/L22</f>
        <v>0.36363636363636365</v>
      </c>
      <c r="J23" s="76">
        <f>+J22/L22</f>
        <v>0</v>
      </c>
      <c r="K23" s="76">
        <f>+K22/L22</f>
        <v>0.12121212121212122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157">
        <v>0</v>
      </c>
      <c r="K47" s="158"/>
      <c r="L47" s="159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57">
        <v>1</v>
      </c>
      <c r="K48" s="158"/>
      <c r="L48" s="159"/>
      <c r="M48" s="76">
        <f>+$J48/$J61</f>
        <v>3.0303030303030304E-2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157">
        <v>32</v>
      </c>
      <c r="K49" s="158"/>
      <c r="L49" s="159"/>
      <c r="M49" s="76">
        <f>+$J49/J61</f>
        <v>0.96969696969696972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33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43"/>
      <c r="L103" s="143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3</v>
      </c>
      <c r="J104" s="96">
        <f>+I104/I110</f>
        <v>9.0909090909090912E-2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25</v>
      </c>
      <c r="J105" s="96">
        <f>I105/I110</f>
        <v>0.75757575757575757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4</v>
      </c>
      <c r="J106" s="96">
        <f>+I106/I110</f>
        <v>0.12121212121212122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1</v>
      </c>
      <c r="J108" s="100">
        <f>+I108/I110</f>
        <v>3.0303030303030304E-2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33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43"/>
      <c r="L113" s="143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43"/>
      <c r="L140" s="143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94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137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1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43"/>
      <c r="L160" s="143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+'[2]ACUM-MAYO'!A162</f>
        <v>ORDINARIA</v>
      </c>
      <c r="F161" s="161"/>
      <c r="G161" s="161"/>
      <c r="H161" s="162"/>
      <c r="I161" s="52">
        <v>27</v>
      </c>
      <c r="J161" s="25">
        <f>I161/I166</f>
        <v>0.81818181818181823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+'[2]ACUM-MAYO'!A163</f>
        <v>FUNDAMENTAL</v>
      </c>
      <c r="F162" s="161"/>
      <c r="G162" s="161"/>
      <c r="H162" s="162"/>
      <c r="I162" s="52">
        <v>6</v>
      </c>
      <c r="J162" s="26">
        <f>I162/I166</f>
        <v>0.18181818181818182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42">
        <v>4</v>
      </c>
      <c r="E163" s="160" t="str">
        <f>+'[2]ACUM-MAYO'!A165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33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43"/>
      <c r="L189" s="143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+'[2]ACUM-MAYO'!A173</f>
        <v>ECONOMICA ADMINISTRATIVA</v>
      </c>
      <c r="F190" s="161"/>
      <c r="G190" s="161"/>
      <c r="H190" s="162"/>
      <c r="I190" s="52">
        <v>33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+'[2]ACUM-MAYO'!A174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+'[2]ACUM-MAYO'!A175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+'[2]ACUM-MAYO'!A176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33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43"/>
      <c r="L218" s="143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+'[2]ACUM-MAYO'!A186</f>
        <v>INFOMEX</v>
      </c>
      <c r="F219" s="40"/>
      <c r="G219" s="40"/>
      <c r="H219" s="41"/>
      <c r="I219" s="52">
        <v>25</v>
      </c>
      <c r="J219" s="34">
        <f>I219/I224</f>
        <v>0.75757575757575757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+'[2]ACUM-MAYO'!A187</f>
        <v>CORREO ELECTRONICO</v>
      </c>
      <c r="F220" s="40"/>
      <c r="G220" s="40"/>
      <c r="H220" s="41"/>
      <c r="I220" s="52">
        <v>4</v>
      </c>
      <c r="J220" s="34">
        <f>I220/I224</f>
        <v>0.12121212121212122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+'[2]ACUM-MAYO'!A188</f>
        <v>NOTIFICACIÓN PERSONAL</v>
      </c>
      <c r="F221" s="40"/>
      <c r="G221" s="40"/>
      <c r="H221" s="41"/>
      <c r="I221" s="52">
        <v>4</v>
      </c>
      <c r="J221" s="34">
        <f>I221/I224</f>
        <v>0.12121212121212122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+'[2]ACUM-MAYO'!A189</f>
        <v>LISTAS</v>
      </c>
      <c r="F222" s="40"/>
      <c r="G222" s="140"/>
      <c r="H222" s="14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33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24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6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3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33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J252" sqref="J25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.75" thickBot="1" x14ac:dyDescent="0.3">
      <c r="A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50.25" customHeight="1" x14ac:dyDescent="0.25">
      <c r="A13" s="144"/>
      <c r="B13" s="202" t="s">
        <v>27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44"/>
      <c r="B14" s="204" t="s">
        <v>49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50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21</v>
      </c>
      <c r="D22" s="139">
        <v>13</v>
      </c>
      <c r="E22" s="139">
        <v>2</v>
      </c>
      <c r="F22" s="74">
        <f>SUM(C22:E22)</f>
        <v>36</v>
      </c>
      <c r="G22" s="75"/>
      <c r="H22" s="72">
        <v>20</v>
      </c>
      <c r="I22" s="72">
        <v>14</v>
      </c>
      <c r="J22" s="72">
        <v>0</v>
      </c>
      <c r="K22" s="72">
        <v>2</v>
      </c>
      <c r="L22" s="74">
        <f>SUM(H22:K22)</f>
        <v>36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0.58333333333333337</v>
      </c>
      <c r="D23" s="77">
        <f>+D22/F22</f>
        <v>0.3611111111111111</v>
      </c>
      <c r="E23" s="78">
        <f>+E22/F22</f>
        <v>5.5555555555555552E-2</v>
      </c>
      <c r="F23" s="79">
        <f>SUM(C23:E23)</f>
        <v>1</v>
      </c>
      <c r="G23" s="75"/>
      <c r="H23" s="76">
        <f>+H22/L22</f>
        <v>0.55555555555555558</v>
      </c>
      <c r="I23" s="76">
        <f>+I22/L22</f>
        <v>0.3888888888888889</v>
      </c>
      <c r="J23" s="76">
        <f>+J22/L22</f>
        <v>0</v>
      </c>
      <c r="K23" s="76">
        <f>+K22/L22</f>
        <v>5.5555555555555552E-2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157">
        <v>5</v>
      </c>
      <c r="K47" s="158"/>
      <c r="L47" s="159"/>
      <c r="M47" s="76">
        <f>+$J47/$J61</f>
        <v>0.1388888888888889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157">
        <v>30</v>
      </c>
      <c r="K49" s="158"/>
      <c r="L49" s="159"/>
      <c r="M49" s="76">
        <f>+$J49/J61</f>
        <v>0.83333333333333337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57">
        <v>1</v>
      </c>
      <c r="K51" s="158"/>
      <c r="L51" s="159"/>
      <c r="M51" s="76">
        <f>+$J51/J61</f>
        <v>2.7777777777777776E-2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36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43"/>
      <c r="L103" s="143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0</v>
      </c>
      <c r="J104" s="96">
        <f>+I104/I110</f>
        <v>0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20</v>
      </c>
      <c r="J105" s="96">
        <f>I105/I110</f>
        <v>0.55555555555555558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16</v>
      </c>
      <c r="J106" s="96">
        <f>+I106/I110</f>
        <v>0.44444444444444442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36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43"/>
      <c r="L113" s="143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43"/>
      <c r="L140" s="143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169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169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0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43"/>
      <c r="L160" s="143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+'[2]ACUM-MAYO'!A162</f>
        <v>ORDINARIA</v>
      </c>
      <c r="F161" s="161"/>
      <c r="G161" s="161"/>
      <c r="H161" s="162"/>
      <c r="I161" s="52">
        <v>32</v>
      </c>
      <c r="J161" s="25">
        <f>I161/I166</f>
        <v>0.88888888888888884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+'[2]ACUM-MAYO'!A163</f>
        <v>FUNDAMENTAL</v>
      </c>
      <c r="F162" s="161"/>
      <c r="G162" s="161"/>
      <c r="H162" s="162"/>
      <c r="I162" s="52">
        <v>4</v>
      </c>
      <c r="J162" s="26">
        <f>I162/I166</f>
        <v>0.1111111111111111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42">
        <v>4</v>
      </c>
      <c r="E163" s="160" t="str">
        <f>+'[2]ACUM-MAYO'!A165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3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36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43"/>
      <c r="L189" s="143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+'[2]ACUM-MAYO'!A173</f>
        <v>ECONOMICA ADMINISTRATIVA</v>
      </c>
      <c r="F190" s="161"/>
      <c r="G190" s="161"/>
      <c r="H190" s="162"/>
      <c r="I190" s="52">
        <v>36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+'[2]ACUM-MAYO'!A174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+'[2]ACUM-MAYO'!A175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+'[2]ACUM-MAYO'!A176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36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43"/>
      <c r="L218" s="143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+'[2]ACUM-MAYO'!A186</f>
        <v>INFOMEX</v>
      </c>
      <c r="F219" s="40"/>
      <c r="G219" s="40"/>
      <c r="H219" s="41"/>
      <c r="I219" s="52">
        <v>21</v>
      </c>
      <c r="J219" s="34">
        <f>I219/I224</f>
        <v>0.58333333333333337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+'[2]ACUM-MAYO'!A187</f>
        <v>CORREO ELECTRONICO</v>
      </c>
      <c r="F220" s="40"/>
      <c r="G220" s="40"/>
      <c r="H220" s="41"/>
      <c r="I220" s="52">
        <v>2</v>
      </c>
      <c r="J220" s="34">
        <f>I220/I224</f>
        <v>5.5555555555555552E-2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+'[2]ACUM-MAYO'!A188</f>
        <v>NOTIFICACIÓN PERSONAL</v>
      </c>
      <c r="F221" s="40"/>
      <c r="G221" s="40"/>
      <c r="H221" s="41"/>
      <c r="I221" s="52">
        <v>13</v>
      </c>
      <c r="J221" s="34">
        <f>I221/I224</f>
        <v>0.3611111111111111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+'[2]ACUM-MAYO'!A189</f>
        <v>LISTAS</v>
      </c>
      <c r="F222" s="40"/>
      <c r="G222" s="140"/>
      <c r="H222" s="14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36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0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20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5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5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1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5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36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M10" sqref="M1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.75" thickBot="1" x14ac:dyDescent="0.3">
      <c r="A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50.25" customHeight="1" x14ac:dyDescent="0.25">
      <c r="A13" s="144"/>
      <c r="B13" s="202" t="s">
        <v>27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44"/>
      <c r="B14" s="204" t="s">
        <v>51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50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18</v>
      </c>
      <c r="D22" s="139">
        <v>9</v>
      </c>
      <c r="E22" s="139">
        <v>1</v>
      </c>
      <c r="F22" s="74">
        <f>SUM(C22:E22)</f>
        <v>28</v>
      </c>
      <c r="G22" s="75"/>
      <c r="H22" s="72">
        <v>14</v>
      </c>
      <c r="I22" s="72">
        <v>11</v>
      </c>
      <c r="J22" s="72">
        <v>0</v>
      </c>
      <c r="K22" s="72">
        <v>3</v>
      </c>
      <c r="L22" s="74">
        <f>SUM(H22:K22)</f>
        <v>28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0.6428571428571429</v>
      </c>
      <c r="D23" s="77">
        <f>+D22/F22</f>
        <v>0.32142857142857145</v>
      </c>
      <c r="E23" s="78">
        <f>+E22/F22</f>
        <v>3.5714285714285712E-2</v>
      </c>
      <c r="F23" s="79">
        <f>SUM(C23:E23)</f>
        <v>1.0000000000000002</v>
      </c>
      <c r="G23" s="75"/>
      <c r="H23" s="76">
        <f>+H22/L22</f>
        <v>0.5</v>
      </c>
      <c r="I23" s="76">
        <f>+I22/L22</f>
        <v>0.39285714285714285</v>
      </c>
      <c r="J23" s="76">
        <f>+J22/L22</f>
        <v>0</v>
      </c>
      <c r="K23" s="76">
        <f>+K22/L22</f>
        <v>0.10714285714285714</v>
      </c>
      <c r="L23" s="79">
        <f>SUM(H23:K23)</f>
        <v>0.99999999999999989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157">
        <v>2</v>
      </c>
      <c r="K47" s="158"/>
      <c r="L47" s="159"/>
      <c r="M47" s="76">
        <f>+$J47/$J61</f>
        <v>7.1428571428571425E-2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157">
        <v>26</v>
      </c>
      <c r="K49" s="158"/>
      <c r="L49" s="159"/>
      <c r="M49" s="76">
        <f>+$J49/J61</f>
        <v>0.9285714285714286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28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43"/>
      <c r="L103" s="143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0</v>
      </c>
      <c r="J104" s="96">
        <f>+I104/I110</f>
        <v>0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16</v>
      </c>
      <c r="J105" s="96">
        <f>I105/I110</f>
        <v>0.5714285714285714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12</v>
      </c>
      <c r="J106" s="96">
        <f>+I106/I110</f>
        <v>0.42857142857142855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28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43"/>
      <c r="L113" s="143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43"/>
      <c r="L140" s="143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225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225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1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1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1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43"/>
      <c r="L160" s="143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+'[2]ACUM-MAYO'!A162</f>
        <v>ORDINARIA</v>
      </c>
      <c r="F161" s="161"/>
      <c r="G161" s="161"/>
      <c r="H161" s="162"/>
      <c r="I161" s="52">
        <v>23</v>
      </c>
      <c r="J161" s="25">
        <f>I161/I166</f>
        <v>0.8214285714285714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+'[2]ACUM-MAYO'!A163</f>
        <v>FUNDAMENTAL</v>
      </c>
      <c r="F162" s="161"/>
      <c r="G162" s="161"/>
      <c r="H162" s="162"/>
      <c r="I162" s="52">
        <v>5</v>
      </c>
      <c r="J162" s="26">
        <f>I162/I166</f>
        <v>0.17857142857142858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42">
        <v>3</v>
      </c>
      <c r="E163" s="160" t="str">
        <f>+'[2]ACUM-MAYO'!A165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4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28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43"/>
      <c r="L189" s="143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+'[2]ACUM-MAYO'!A173</f>
        <v>ECONOMICA ADMINISTRATIVA</v>
      </c>
      <c r="F190" s="161"/>
      <c r="G190" s="161"/>
      <c r="H190" s="162"/>
      <c r="I190" s="52">
        <v>28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+'[2]ACUM-MAYO'!A174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+'[2]ACUM-MAYO'!A175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+'[2]ACUM-MAYO'!A176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28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43"/>
      <c r="L218" s="143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+'[2]ACUM-MAYO'!A186</f>
        <v>INFOMEX</v>
      </c>
      <c r="F219" s="40"/>
      <c r="G219" s="40"/>
      <c r="H219" s="41"/>
      <c r="I219" s="52">
        <v>19</v>
      </c>
      <c r="J219" s="34">
        <f>I219/I224</f>
        <v>0.6785714285714286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+'[2]ACUM-MAYO'!A187</f>
        <v>CORREO ELECTRONICO</v>
      </c>
      <c r="F220" s="40"/>
      <c r="G220" s="40"/>
      <c r="H220" s="41"/>
      <c r="I220" s="52">
        <v>0</v>
      </c>
      <c r="J220" s="34">
        <f>I220/I224</f>
        <v>0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+'[2]ACUM-MAYO'!A188</f>
        <v>NOTIFICACIÓN PERSONAL</v>
      </c>
      <c r="F221" s="40"/>
      <c r="G221" s="40"/>
      <c r="H221" s="41"/>
      <c r="I221" s="52">
        <v>9</v>
      </c>
      <c r="J221" s="34">
        <f>I221/I224</f>
        <v>0.32142857142857145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+'[2]ACUM-MAYO'!A189</f>
        <v>LISTAS</v>
      </c>
      <c r="F222" s="40"/>
      <c r="G222" s="140"/>
      <c r="H222" s="141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28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2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20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1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5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28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opLeftCell="A13" zoomScale="80" zoomScaleNormal="80" workbookViewId="0">
      <selection activeCell="M17" sqref="M17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>
      <c r="A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.75" thickBot="1" x14ac:dyDescent="0.3">
      <c r="A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50.25" customHeight="1" x14ac:dyDescent="0.25">
      <c r="A13" s="144"/>
      <c r="B13" s="202" t="s">
        <v>27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44"/>
      <c r="B14" s="204" t="s">
        <v>52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50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16</v>
      </c>
      <c r="D22" s="151">
        <v>16</v>
      </c>
      <c r="E22" s="151">
        <v>4</v>
      </c>
      <c r="F22" s="74">
        <f>SUM(C22:E22)</f>
        <v>36</v>
      </c>
      <c r="G22" s="75"/>
      <c r="H22" s="72">
        <v>18</v>
      </c>
      <c r="I22" s="72">
        <v>15</v>
      </c>
      <c r="J22" s="72">
        <v>0</v>
      </c>
      <c r="K22" s="72">
        <v>3</v>
      </c>
      <c r="L22" s="74">
        <f>SUM(H22:K22)</f>
        <v>36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0.44444444444444442</v>
      </c>
      <c r="D23" s="77">
        <f>+D22/F22</f>
        <v>0.44444444444444442</v>
      </c>
      <c r="E23" s="78">
        <f>+E22/F22</f>
        <v>0.1111111111111111</v>
      </c>
      <c r="F23" s="79">
        <f>SUM(C23:E23)</f>
        <v>1</v>
      </c>
      <c r="G23" s="75"/>
      <c r="H23" s="76">
        <f>+H22/L22</f>
        <v>0.5</v>
      </c>
      <c r="I23" s="76">
        <f>+I22/L22</f>
        <v>0.41666666666666669</v>
      </c>
      <c r="J23" s="76">
        <f>+J22/L22</f>
        <v>0</v>
      </c>
      <c r="K23" s="76">
        <f>+K22/L22</f>
        <v>8.3333333333333329E-2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57">
        <v>7</v>
      </c>
      <c r="K47" s="158"/>
      <c r="L47" s="159"/>
      <c r="M47" s="76">
        <f>+$J47/$J61</f>
        <v>0.19444444444444445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57">
        <v>29</v>
      </c>
      <c r="K49" s="158"/>
      <c r="L49" s="159"/>
      <c r="M49" s="76">
        <f>+$J49/J61</f>
        <v>0.80555555555555558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36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47"/>
      <c r="L103" s="147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13</v>
      </c>
      <c r="J104" s="96">
        <f>+I104/I110</f>
        <v>0.3611111111111111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3</v>
      </c>
      <c r="J105" s="96">
        <f>I105/I110</f>
        <v>8.3333333333333329E-2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20</v>
      </c>
      <c r="J106" s="96">
        <f>+I106/I110</f>
        <v>0.55555555555555558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36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47"/>
      <c r="L113" s="147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47"/>
      <c r="L140" s="147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171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171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7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47"/>
      <c r="L160" s="147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+'[1]ACUM-MAYO'!A162</f>
        <v>ORDINARIA</v>
      </c>
      <c r="F161" s="161"/>
      <c r="G161" s="161"/>
      <c r="H161" s="162"/>
      <c r="I161" s="52">
        <v>33</v>
      </c>
      <c r="J161" s="25">
        <f>I161/I166</f>
        <v>0.91666666666666663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+'[1]ACUM-MAYO'!A163</f>
        <v>FUNDAMENTAL</v>
      </c>
      <c r="F162" s="161"/>
      <c r="G162" s="161"/>
      <c r="H162" s="162"/>
      <c r="I162" s="52">
        <v>3</v>
      </c>
      <c r="J162" s="26">
        <f>I162/I166</f>
        <v>8.3333333333333329E-2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48">
        <v>3</v>
      </c>
      <c r="E163" s="160" t="str">
        <f>+'[1]ACUM-MAYO'!A165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4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36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47"/>
      <c r="L189" s="147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+'[1]ACUM-MAYO'!A173</f>
        <v>ECONOMICA ADMINISTRATIVA</v>
      </c>
      <c r="F190" s="161"/>
      <c r="G190" s="161"/>
      <c r="H190" s="162"/>
      <c r="I190" s="52">
        <v>36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+'[1]ACUM-MAYO'!A174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+'[1]ACUM-MAYO'!A175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+'[1]ACUM-MAYO'!A176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36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47"/>
      <c r="L218" s="147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+'[1]ACUM-MAYO'!A186</f>
        <v>INFOMEX</v>
      </c>
      <c r="F219" s="40"/>
      <c r="G219" s="40"/>
      <c r="H219" s="41"/>
      <c r="I219" s="52">
        <v>15</v>
      </c>
      <c r="J219" s="34">
        <f>I219/I224</f>
        <v>0.41666666666666669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+'[1]ACUM-MAYO'!A187</f>
        <v>CORREO ELECTRONICO</v>
      </c>
      <c r="F220" s="40"/>
      <c r="G220" s="40"/>
      <c r="H220" s="41"/>
      <c r="I220" s="52">
        <v>8</v>
      </c>
      <c r="J220" s="34">
        <f>I220/I224</f>
        <v>0.22222222222222221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+'[1]ACUM-MAYO'!A188</f>
        <v>NOTIFICACIÓN PERSONAL</v>
      </c>
      <c r="F221" s="40"/>
      <c r="G221" s="40"/>
      <c r="H221" s="41"/>
      <c r="I221" s="52">
        <v>13</v>
      </c>
      <c r="J221" s="34">
        <f>I221/I224</f>
        <v>0.3611111111111111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+'[1]ACUM-MAYO'!A189</f>
        <v>LISTAS</v>
      </c>
      <c r="F222" s="40"/>
      <c r="G222" s="149"/>
      <c r="H222" s="150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36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8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16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6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1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5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36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15.75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zoomScale="73" zoomScaleNormal="73" workbookViewId="0">
      <selection activeCell="M16" sqref="M16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20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x14ac:dyDescent="0.25">
      <c r="A2" s="209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10"/>
    </row>
    <row r="3" spans="1:17" x14ac:dyDescent="0.25">
      <c r="A3" s="20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10"/>
    </row>
    <row r="4" spans="1:17" x14ac:dyDescent="0.25">
      <c r="A4" s="20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210"/>
    </row>
    <row r="5" spans="1:17" x14ac:dyDescent="0.25">
      <c r="A5" s="20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10"/>
    </row>
    <row r="6" spans="1:17" x14ac:dyDescent="0.25">
      <c r="A6" s="20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210"/>
    </row>
    <row r="7" spans="1:17" x14ac:dyDescent="0.25">
      <c r="A7" s="20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10"/>
    </row>
    <row r="8" spans="1:17" x14ac:dyDescent="0.25">
      <c r="A8" s="20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210"/>
    </row>
    <row r="9" spans="1:17" x14ac:dyDescent="0.25">
      <c r="A9" s="20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210"/>
    </row>
    <row r="10" spans="1:17" x14ac:dyDescent="0.25">
      <c r="A10" s="209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210"/>
    </row>
    <row r="11" spans="1:17" x14ac:dyDescent="0.25">
      <c r="A11" s="209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210"/>
    </row>
    <row r="12" spans="1:17" x14ac:dyDescent="0.25">
      <c r="A12" s="211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7" ht="50.25" customHeight="1" x14ac:dyDescent="0.25">
      <c r="A13" s="144"/>
      <c r="B13" s="214" t="s">
        <v>27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6"/>
      <c r="Q13" s="1"/>
    </row>
    <row r="14" spans="1:17" ht="43.5" customHeight="1" thickBot="1" x14ac:dyDescent="0.85">
      <c r="A14" s="144"/>
      <c r="B14" s="204" t="s">
        <v>53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44"/>
      <c r="B15" s="5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4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4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4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44"/>
      <c r="C20" s="180" t="s">
        <v>50</v>
      </c>
      <c r="D20" s="181"/>
      <c r="E20" s="181"/>
      <c r="F20" s="182"/>
      <c r="G20" s="67"/>
      <c r="H20" s="180" t="s">
        <v>1</v>
      </c>
      <c r="I20" s="181"/>
      <c r="J20" s="181"/>
      <c r="K20" s="181"/>
      <c r="L20" s="182"/>
      <c r="M20" s="61"/>
      <c r="N20" s="61"/>
      <c r="O20" s="61"/>
      <c r="P20" s="5"/>
      <c r="Q20" s="1"/>
      <c r="R20" s="6"/>
    </row>
    <row r="21" spans="1:18" s="9" customFormat="1" ht="15.75" thickBot="1" x14ac:dyDescent="0.3">
      <c r="A21" s="145"/>
      <c r="B21" s="8"/>
      <c r="C21" s="68" t="s">
        <v>2</v>
      </c>
      <c r="D21" s="69" t="s">
        <v>3</v>
      </c>
      <c r="E21" s="70" t="s">
        <v>37</v>
      </c>
      <c r="F21" s="68" t="s">
        <v>4</v>
      </c>
      <c r="G21" s="71"/>
      <c r="H21" s="70" t="s">
        <v>5</v>
      </c>
      <c r="I21" s="70" t="s">
        <v>6</v>
      </c>
      <c r="J21" s="68" t="s">
        <v>7</v>
      </c>
      <c r="K21" s="68" t="s">
        <v>8</v>
      </c>
      <c r="L21" s="68" t="s">
        <v>4</v>
      </c>
      <c r="M21" s="8"/>
      <c r="N21" s="8"/>
      <c r="O21" s="8"/>
      <c r="P21" s="7"/>
      <c r="Q21" s="7"/>
    </row>
    <row r="22" spans="1:18" ht="16.5" thickBot="1" x14ac:dyDescent="0.35">
      <c r="A22" s="144"/>
      <c r="C22" s="72">
        <v>14</v>
      </c>
      <c r="D22" s="151">
        <v>8</v>
      </c>
      <c r="E22" s="151">
        <v>2</v>
      </c>
      <c r="F22" s="74">
        <f>SUM(C22:E22)</f>
        <v>24</v>
      </c>
      <c r="G22" s="75"/>
      <c r="H22" s="72">
        <v>18</v>
      </c>
      <c r="I22" s="72">
        <v>15</v>
      </c>
      <c r="J22" s="72">
        <v>0</v>
      </c>
      <c r="K22" s="72">
        <v>3</v>
      </c>
      <c r="L22" s="74">
        <f>SUM(H22:K22)</f>
        <v>36</v>
      </c>
      <c r="M22" s="5"/>
      <c r="N22" s="5"/>
      <c r="O22" s="13"/>
      <c r="P22" s="1"/>
      <c r="Q22" s="1"/>
    </row>
    <row r="23" spans="1:18" ht="16.5" thickBot="1" x14ac:dyDescent="0.35">
      <c r="A23" s="144"/>
      <c r="C23" s="76">
        <f>+C22/F22</f>
        <v>0.58333333333333337</v>
      </c>
      <c r="D23" s="77">
        <f>+D22/F22</f>
        <v>0.33333333333333331</v>
      </c>
      <c r="E23" s="78">
        <f>+E22/F22</f>
        <v>8.3333333333333329E-2</v>
      </c>
      <c r="F23" s="79">
        <f>SUM(C23:E23)</f>
        <v>1</v>
      </c>
      <c r="G23" s="75"/>
      <c r="H23" s="76">
        <f>+H22/L22</f>
        <v>0.5</v>
      </c>
      <c r="I23" s="76">
        <f>+I22/L22</f>
        <v>0.41666666666666669</v>
      </c>
      <c r="J23" s="76">
        <f>+J22/L22</f>
        <v>0</v>
      </c>
      <c r="K23" s="76">
        <f>+K22/L22</f>
        <v>8.3333333333333329E-2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44"/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44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44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4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4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4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4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4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4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4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4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4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4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44"/>
      <c r="C43" s="5"/>
      <c r="D43" s="179" t="s">
        <v>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5"/>
      <c r="O43" s="5"/>
      <c r="P43" s="5"/>
      <c r="Q43" s="1"/>
    </row>
    <row r="44" spans="1:17" ht="16.5" thickBot="1" x14ac:dyDescent="0.35">
      <c r="A44" s="144"/>
      <c r="C44" s="5"/>
      <c r="D44" s="80">
        <v>1</v>
      </c>
      <c r="E44" s="81" t="str">
        <f>+'[4]ACUM-MAYO'!A61</f>
        <v>SE TIENE POR NO PRESENTADA ( NO CUMPLIÓ PREVENCIÓN)</v>
      </c>
      <c r="F44" s="82"/>
      <c r="G44" s="82"/>
      <c r="H44" s="82"/>
      <c r="I44" s="83"/>
      <c r="J44" s="154">
        <v>0</v>
      </c>
      <c r="K44" s="155"/>
      <c r="L44" s="156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44"/>
      <c r="C45" s="5"/>
      <c r="D45" s="72">
        <v>2</v>
      </c>
      <c r="E45" s="85" t="str">
        <f>+'[4]ACUM-MAYO'!A62</f>
        <v>NO CUMPLIO CON LOS EXTREMOS DEL ARTÍCULO 79 (REQUISITOS)</v>
      </c>
      <c r="F45" s="86"/>
      <c r="G45" s="86"/>
      <c r="H45" s="86"/>
      <c r="I45" s="87"/>
      <c r="J45" s="157">
        <v>0</v>
      </c>
      <c r="K45" s="158"/>
      <c r="L45" s="159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44"/>
      <c r="C46" s="5"/>
      <c r="D46" s="72">
        <v>3</v>
      </c>
      <c r="E46" s="85" t="str">
        <f>+'[4]ACUM-MAYO'!A63</f>
        <v xml:space="preserve">INCOMPETENCIA </v>
      </c>
      <c r="F46" s="86"/>
      <c r="G46" s="86"/>
      <c r="H46" s="86"/>
      <c r="I46" s="87"/>
      <c r="J46" s="157">
        <v>0</v>
      </c>
      <c r="K46" s="158"/>
      <c r="L46" s="159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44"/>
      <c r="C47" s="5"/>
      <c r="D47" s="72">
        <v>4</v>
      </c>
      <c r="E47" s="85" t="str">
        <f>+'[4]ACUM-MAYO'!A64</f>
        <v>NEGATIVA POR INEXISTENCIA</v>
      </c>
      <c r="F47" s="86"/>
      <c r="G47" s="86"/>
      <c r="H47" s="86"/>
      <c r="I47" s="87"/>
      <c r="J47" s="157">
        <v>3</v>
      </c>
      <c r="K47" s="158"/>
      <c r="L47" s="159"/>
      <c r="M47" s="76">
        <f>+$J47/$J61</f>
        <v>0.13043478260869565</v>
      </c>
      <c r="N47" s="5"/>
      <c r="O47" s="5"/>
      <c r="P47" s="5"/>
      <c r="Q47" s="1"/>
    </row>
    <row r="48" spans="1:17" ht="16.5" thickBot="1" x14ac:dyDescent="0.35">
      <c r="A48" s="144"/>
      <c r="C48" s="5"/>
      <c r="D48" s="72">
        <v>5</v>
      </c>
      <c r="E48" s="85" t="str">
        <f>+'[4]ACUM-MAYO'!A65</f>
        <v>NEGATIVA CONFIDENCIAL E INEXISTENTE</v>
      </c>
      <c r="F48" s="86"/>
      <c r="G48" s="86"/>
      <c r="H48" s="86"/>
      <c r="I48" s="87"/>
      <c r="J48" s="157">
        <v>0</v>
      </c>
      <c r="K48" s="158"/>
      <c r="L48" s="159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44"/>
      <c r="C49" s="5"/>
      <c r="D49" s="72">
        <v>6</v>
      </c>
      <c r="E49" s="85" t="str">
        <f>+'[4]ACUM-MAYO'!A66</f>
        <v>AFIRMATIVO</v>
      </c>
      <c r="F49" s="86"/>
      <c r="G49" s="86"/>
      <c r="H49" s="86"/>
      <c r="I49" s="87"/>
      <c r="J49" s="157">
        <v>20</v>
      </c>
      <c r="K49" s="158"/>
      <c r="L49" s="159"/>
      <c r="M49" s="76">
        <f>+$J49/J61</f>
        <v>0.86956521739130432</v>
      </c>
      <c r="N49" s="5"/>
      <c r="O49" s="5"/>
      <c r="P49" s="5"/>
      <c r="Q49" s="1"/>
    </row>
    <row r="50" spans="1:17" ht="16.5" thickBot="1" x14ac:dyDescent="0.35">
      <c r="A50" s="144"/>
      <c r="C50" s="5"/>
      <c r="D50" s="72">
        <v>7</v>
      </c>
      <c r="E50" s="85" t="str">
        <f>+'[4]ACUM-MAYO'!A67</f>
        <v xml:space="preserve">AFIRMATIVO PARCIAL POR CONFIDENCIALIDAD </v>
      </c>
      <c r="F50" s="86"/>
      <c r="G50" s="86"/>
      <c r="H50" s="86"/>
      <c r="I50" s="87"/>
      <c r="J50" s="157">
        <v>0</v>
      </c>
      <c r="K50" s="158"/>
      <c r="L50" s="159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44"/>
      <c r="C51" s="5"/>
      <c r="D51" s="72">
        <v>8</v>
      </c>
      <c r="E51" s="85" t="str">
        <f>+'[4]ACUM-MAYO'!A68</f>
        <v>NEGATIVA POR CONFIDENCIALIDAD Y RESERVADA</v>
      </c>
      <c r="F51" s="88"/>
      <c r="G51" s="89"/>
      <c r="H51" s="89"/>
      <c r="I51" s="90"/>
      <c r="J51" s="157">
        <v>0</v>
      </c>
      <c r="K51" s="158"/>
      <c r="L51" s="159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44"/>
      <c r="C52" s="5"/>
      <c r="D52" s="72">
        <v>9</v>
      </c>
      <c r="E52" s="85" t="str">
        <f>+'[4]ACUM-MAYO'!A69</f>
        <v>AFIRMATIVO PARCIAL POR CONFIDENCIALIDAD E INEXISTENCIA</v>
      </c>
      <c r="F52" s="91"/>
      <c r="G52" s="89"/>
      <c r="H52" s="89"/>
      <c r="I52" s="90"/>
      <c r="J52" s="157">
        <v>0</v>
      </c>
      <c r="K52" s="158"/>
      <c r="L52" s="159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44"/>
      <c r="C53" s="5"/>
      <c r="D53" s="72">
        <v>10</v>
      </c>
      <c r="E53" s="85" t="str">
        <f>+'[4]ACUM-MAYO'!A70</f>
        <v>AFIRMATIVO PARCIAL POR CONFIDENCIALIDAD, RESERVA E INEXISTENCIA</v>
      </c>
      <c r="F53" s="88"/>
      <c r="G53" s="89"/>
      <c r="H53" s="89"/>
      <c r="I53" s="90"/>
      <c r="J53" s="157">
        <v>0</v>
      </c>
      <c r="K53" s="158"/>
      <c r="L53" s="159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44"/>
      <c r="C54" s="5"/>
      <c r="D54" s="72">
        <v>11</v>
      </c>
      <c r="E54" s="85" t="str">
        <f>+'[4]ACUM-MAYO'!A71</f>
        <v>AFIRMATIVO PARCIAL POR INEXISTENCIA</v>
      </c>
      <c r="F54" s="88"/>
      <c r="G54" s="89"/>
      <c r="H54" s="89"/>
      <c r="I54" s="90"/>
      <c r="J54" s="157">
        <v>0</v>
      </c>
      <c r="K54" s="158"/>
      <c r="L54" s="159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44"/>
      <c r="C55" s="5"/>
      <c r="D55" s="72">
        <v>12</v>
      </c>
      <c r="E55" s="85" t="str">
        <f>+'[4]ACUM-MAYO'!A72</f>
        <v>AFIRMATIVO PARCIAL POR RESERVA</v>
      </c>
      <c r="F55" s="86"/>
      <c r="G55" s="86"/>
      <c r="H55" s="86"/>
      <c r="I55" s="87"/>
      <c r="J55" s="157">
        <v>0</v>
      </c>
      <c r="K55" s="158"/>
      <c r="L55" s="159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44"/>
      <c r="C56" s="5"/>
      <c r="D56" s="72">
        <v>13</v>
      </c>
      <c r="E56" s="85" t="str">
        <f>+'[4]ACUM-MAYO'!A73</f>
        <v>AFIRMATIVO PARCIAL POR RESERVA Y CONFIDENCIALIDAD</v>
      </c>
      <c r="F56" s="86"/>
      <c r="G56" s="86"/>
      <c r="H56" s="86"/>
      <c r="I56" s="87"/>
      <c r="J56" s="157">
        <v>0</v>
      </c>
      <c r="K56" s="158"/>
      <c r="L56" s="159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44"/>
      <c r="C57" s="5"/>
      <c r="D57" s="72">
        <v>14</v>
      </c>
      <c r="E57" s="85" t="str">
        <f>+'[4]ACUM-MAYO'!A74</f>
        <v>AFIRMATIVO PARCIAL POR RESERVA E INEXISTENCIA</v>
      </c>
      <c r="F57" s="86"/>
      <c r="G57" s="86"/>
      <c r="H57" s="86"/>
      <c r="I57" s="87"/>
      <c r="J57" s="157">
        <v>0</v>
      </c>
      <c r="K57" s="158"/>
      <c r="L57" s="159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44"/>
      <c r="C58" s="5"/>
      <c r="D58" s="72">
        <v>15</v>
      </c>
      <c r="E58" s="85" t="str">
        <f>+'[4]ACUM-MAYO'!A75</f>
        <v>NEGATIVA  POR RESERVA</v>
      </c>
      <c r="F58" s="86"/>
      <c r="G58" s="86"/>
      <c r="H58" s="86"/>
      <c r="I58" s="87"/>
      <c r="J58" s="157">
        <v>0</v>
      </c>
      <c r="K58" s="158"/>
      <c r="L58" s="159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44"/>
      <c r="C59" s="5"/>
      <c r="D59" s="72">
        <v>16</v>
      </c>
      <c r="E59" s="85" t="str">
        <f>+'[4]ACUM-MAYO'!A76</f>
        <v>PREVENCIÓN ENTRAMITE</v>
      </c>
      <c r="F59" s="86"/>
      <c r="G59" s="86"/>
      <c r="H59" s="86"/>
      <c r="I59" s="87"/>
      <c r="J59" s="157">
        <v>0</v>
      </c>
      <c r="K59" s="158"/>
      <c r="L59" s="159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6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44"/>
      <c r="C61" s="5"/>
      <c r="D61" s="5"/>
      <c r="E61" s="5"/>
      <c r="F61" s="5"/>
      <c r="G61" s="5"/>
      <c r="H61" s="5"/>
      <c r="I61" s="5"/>
      <c r="J61" s="172">
        <f>SUM(J44:J59)</f>
        <v>23</v>
      </c>
      <c r="K61" s="173"/>
      <c r="L61" s="174"/>
      <c r="M61" s="12">
        <f>SUM(M44:M60)</f>
        <v>1</v>
      </c>
      <c r="N61" s="5"/>
      <c r="O61" s="5"/>
      <c r="P61" s="5"/>
      <c r="Q61" s="1"/>
    </row>
    <row r="62" spans="1:17" ht="15.75" x14ac:dyDescent="0.25">
      <c r="A62" s="144"/>
      <c r="C62" s="5"/>
      <c r="D62" s="5"/>
      <c r="E62" s="5"/>
      <c r="F62" s="5"/>
      <c r="G62" s="5"/>
      <c r="H62" s="5"/>
      <c r="I62" s="5"/>
      <c r="J62" s="117"/>
      <c r="K62" s="117"/>
      <c r="L62" s="117"/>
      <c r="M62" s="118"/>
      <c r="N62" s="5"/>
      <c r="O62" s="5"/>
      <c r="P62" s="5"/>
      <c r="Q62" s="1"/>
    </row>
    <row r="63" spans="1:17" ht="15.75" x14ac:dyDescent="0.25">
      <c r="A63" s="144"/>
      <c r="C63" s="5"/>
      <c r="D63" s="5"/>
      <c r="E63" s="5"/>
      <c r="F63" s="5"/>
      <c r="G63" s="5"/>
      <c r="H63" s="5"/>
      <c r="I63" s="5"/>
      <c r="J63" s="117"/>
      <c r="K63" s="117"/>
      <c r="L63" s="117"/>
      <c r="M63" s="118"/>
      <c r="N63" s="5"/>
      <c r="O63" s="5"/>
      <c r="P63" s="5"/>
      <c r="Q63" s="1"/>
    </row>
    <row r="64" spans="1:17" ht="15.75" x14ac:dyDescent="0.25">
      <c r="A64" s="144"/>
      <c r="C64" s="5"/>
      <c r="D64" s="5"/>
      <c r="E64" s="5"/>
      <c r="F64" s="5"/>
      <c r="G64" s="5"/>
      <c r="H64" s="5"/>
      <c r="I64" s="5"/>
      <c r="J64" s="117"/>
      <c r="K64" s="117"/>
      <c r="L64" s="117"/>
      <c r="M64" s="118"/>
      <c r="N64" s="5"/>
      <c r="O64" s="5"/>
      <c r="P64" s="5"/>
      <c r="Q64" s="1"/>
    </row>
    <row r="65" spans="1:17" ht="15.75" x14ac:dyDescent="0.25">
      <c r="A65" s="144"/>
      <c r="C65" s="5"/>
      <c r="D65" s="5"/>
      <c r="E65" s="5"/>
      <c r="F65" s="5"/>
      <c r="G65" s="5"/>
      <c r="H65" s="5"/>
      <c r="I65" s="5"/>
      <c r="J65" s="117"/>
      <c r="K65" s="117"/>
      <c r="L65" s="117"/>
      <c r="M65" s="118"/>
      <c r="N65" s="5"/>
      <c r="O65" s="5"/>
      <c r="P65" s="5"/>
      <c r="Q65" s="1"/>
    </row>
    <row r="66" spans="1:17" ht="15.75" x14ac:dyDescent="0.25">
      <c r="A66" s="144"/>
      <c r="C66" s="5"/>
      <c r="D66" s="5"/>
      <c r="E66" s="5"/>
      <c r="F66" s="5"/>
      <c r="G66" s="5"/>
      <c r="H66" s="5"/>
      <c r="I66" s="5"/>
      <c r="J66" s="117"/>
      <c r="K66" s="117"/>
      <c r="L66" s="117"/>
      <c r="M66" s="118"/>
      <c r="N66" s="5"/>
      <c r="O66" s="5"/>
      <c r="P66" s="5"/>
      <c r="Q66" s="1"/>
    </row>
    <row r="67" spans="1:17" ht="15.75" x14ac:dyDescent="0.25">
      <c r="A67" s="144"/>
      <c r="C67" s="5"/>
      <c r="D67" s="5"/>
      <c r="E67" s="5"/>
      <c r="F67" s="5"/>
      <c r="G67" s="5"/>
      <c r="H67" s="5"/>
      <c r="I67" s="5"/>
      <c r="J67" s="117"/>
      <c r="K67" s="117"/>
      <c r="L67" s="117"/>
      <c r="M67" s="118"/>
      <c r="N67" s="5"/>
      <c r="O67" s="5"/>
      <c r="P67" s="5"/>
      <c r="Q67" s="1"/>
    </row>
    <row r="68" spans="1:17" ht="15.75" x14ac:dyDescent="0.25">
      <c r="A68" s="144"/>
      <c r="C68" s="5"/>
      <c r="D68" s="5"/>
      <c r="E68" s="5"/>
      <c r="F68" s="5"/>
      <c r="G68" s="5"/>
      <c r="H68" s="5"/>
      <c r="I68" s="5"/>
      <c r="J68" s="117"/>
      <c r="K68" s="117"/>
      <c r="L68" s="117"/>
      <c r="M68" s="118"/>
      <c r="N68" s="5"/>
      <c r="O68" s="5"/>
      <c r="P68" s="5"/>
      <c r="Q68" s="1"/>
    </row>
    <row r="69" spans="1:17" ht="15.75" x14ac:dyDescent="0.25">
      <c r="A69" s="144"/>
      <c r="C69" s="5"/>
      <c r="D69" s="5"/>
      <c r="E69" s="5"/>
      <c r="F69" s="5"/>
      <c r="G69" s="5"/>
      <c r="H69" s="5"/>
      <c r="I69" s="5"/>
      <c r="J69" s="117"/>
      <c r="K69" s="117"/>
      <c r="L69" s="117"/>
      <c r="M69" s="118"/>
      <c r="N69" s="5"/>
      <c r="O69" s="5"/>
      <c r="P69" s="5"/>
      <c r="Q69" s="1"/>
    </row>
    <row r="70" spans="1:17" x14ac:dyDescent="0.25">
      <c r="A70" s="1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4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4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4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4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4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x14ac:dyDescent="0.25">
      <c r="A94" s="14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x14ac:dyDescent="0.25">
      <c r="A95" s="14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</row>
    <row r="96" spans="1:17" x14ac:dyDescent="0.25">
      <c r="A96" s="14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</row>
    <row r="97" spans="1:17" x14ac:dyDescent="0.25">
      <c r="A97" s="14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</row>
    <row r="98" spans="1:17" x14ac:dyDescent="0.25">
      <c r="A98" s="1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</row>
    <row r="99" spans="1:17" x14ac:dyDescent="0.25">
      <c r="A99" s="14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</row>
    <row r="100" spans="1:17" x14ac:dyDescent="0.25">
      <c r="A100" s="1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</row>
    <row r="101" spans="1:17" x14ac:dyDescent="0.25">
      <c r="A101" s="1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thickBot="1" x14ac:dyDescent="0.3">
      <c r="A102" s="1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</row>
    <row r="103" spans="1:17" ht="19.5" customHeight="1" thickBot="1" x14ac:dyDescent="0.3">
      <c r="A103" s="144"/>
      <c r="C103" s="5"/>
      <c r="D103" s="185" t="s">
        <v>10</v>
      </c>
      <c r="E103" s="186"/>
      <c r="F103" s="186"/>
      <c r="G103" s="186"/>
      <c r="H103" s="186"/>
      <c r="I103" s="186"/>
      <c r="J103" s="187"/>
      <c r="K103" s="147"/>
      <c r="L103" s="147"/>
      <c r="M103" s="5"/>
      <c r="N103" s="5"/>
      <c r="O103" s="5"/>
      <c r="P103" s="5"/>
      <c r="Q103" s="1"/>
    </row>
    <row r="104" spans="1:17" ht="15.75" customHeight="1" thickBot="1" x14ac:dyDescent="0.35">
      <c r="A104" s="144"/>
      <c r="C104" s="5"/>
      <c r="D104" s="109">
        <v>1</v>
      </c>
      <c r="E104" s="92" t="s">
        <v>21</v>
      </c>
      <c r="F104" s="93"/>
      <c r="G104" s="94"/>
      <c r="H104" s="94"/>
      <c r="I104" s="95">
        <v>5</v>
      </c>
      <c r="J104" s="96">
        <f>+I104/I110</f>
        <v>0.25</v>
      </c>
      <c r="K104" s="54"/>
      <c r="L104" s="54"/>
      <c r="M104" s="5"/>
      <c r="N104" s="5"/>
      <c r="O104" s="5"/>
      <c r="P104" s="5"/>
      <c r="Q104" s="1"/>
    </row>
    <row r="105" spans="1:17" ht="15.75" customHeight="1" thickBot="1" x14ac:dyDescent="0.35">
      <c r="A105" s="144"/>
      <c r="C105" s="5"/>
      <c r="D105" s="109">
        <v>2</v>
      </c>
      <c r="E105" s="97" t="s">
        <v>22</v>
      </c>
      <c r="F105" s="98"/>
      <c r="G105" s="94"/>
      <c r="H105" s="94"/>
      <c r="I105" s="99">
        <v>7</v>
      </c>
      <c r="J105" s="96">
        <f>I105/I110</f>
        <v>0.35</v>
      </c>
      <c r="K105" s="54"/>
      <c r="L105" s="54"/>
      <c r="M105" s="5"/>
      <c r="N105" s="5"/>
      <c r="O105" s="5"/>
      <c r="P105" s="5"/>
      <c r="Q105" s="1"/>
    </row>
    <row r="106" spans="1:17" ht="37.5" customHeight="1" thickBot="1" x14ac:dyDescent="0.35">
      <c r="A106" s="144"/>
      <c r="C106" s="5"/>
      <c r="D106" s="109">
        <v>3</v>
      </c>
      <c r="E106" s="189" t="s">
        <v>26</v>
      </c>
      <c r="F106" s="190"/>
      <c r="G106" s="190"/>
      <c r="H106" s="191"/>
      <c r="I106" s="99">
        <v>8</v>
      </c>
      <c r="J106" s="96">
        <f>+I106/I110</f>
        <v>0.4</v>
      </c>
      <c r="K106" s="54"/>
      <c r="L106" s="54"/>
      <c r="M106" s="5"/>
      <c r="N106" s="5"/>
      <c r="O106" s="5"/>
      <c r="P106" s="5"/>
      <c r="Q106" s="1"/>
    </row>
    <row r="107" spans="1:17" ht="15.75" customHeight="1" thickBot="1" x14ac:dyDescent="0.35">
      <c r="A107" s="144"/>
      <c r="C107" s="5"/>
      <c r="D107" s="109">
        <v>4</v>
      </c>
      <c r="E107" s="97" t="s">
        <v>23</v>
      </c>
      <c r="F107" s="98"/>
      <c r="G107" s="94"/>
      <c r="H107" s="94"/>
      <c r="I107" s="99">
        <v>0</v>
      </c>
      <c r="J107" s="96">
        <f>I107/I110</f>
        <v>0</v>
      </c>
      <c r="K107" s="54"/>
      <c r="L107" s="54"/>
      <c r="M107" s="5"/>
      <c r="N107" s="5"/>
      <c r="O107" s="5"/>
      <c r="P107" s="5"/>
      <c r="Q107" s="1"/>
    </row>
    <row r="108" spans="1:17" ht="15.75" customHeight="1" thickBot="1" x14ac:dyDescent="0.35">
      <c r="A108" s="144"/>
      <c r="C108" s="5"/>
      <c r="D108" s="110">
        <v>5</v>
      </c>
      <c r="E108" s="97" t="s">
        <v>24</v>
      </c>
      <c r="F108" s="98"/>
      <c r="G108" s="94"/>
      <c r="H108" s="94"/>
      <c r="I108" s="95">
        <v>0</v>
      </c>
      <c r="J108" s="100">
        <f>+I108/I110</f>
        <v>0</v>
      </c>
      <c r="K108" s="54"/>
      <c r="L108" s="54"/>
      <c r="M108" s="5"/>
      <c r="N108" s="5"/>
      <c r="O108" s="5"/>
      <c r="P108" s="5"/>
      <c r="Q108" s="1"/>
    </row>
    <row r="109" spans="1:17" ht="15.75" customHeight="1" thickBot="1" x14ac:dyDescent="0.35">
      <c r="A109" s="144"/>
      <c r="C109" s="5"/>
      <c r="D109" s="101"/>
      <c r="E109" s="102"/>
      <c r="F109" s="102"/>
      <c r="G109" s="108"/>
      <c r="H109" s="102"/>
      <c r="I109" s="102"/>
      <c r="J109" s="102"/>
      <c r="K109" s="5"/>
      <c r="L109" s="5"/>
      <c r="M109" s="5"/>
      <c r="N109" s="5"/>
      <c r="O109" s="5"/>
      <c r="P109" s="5"/>
      <c r="Q109" s="1"/>
    </row>
    <row r="110" spans="1:17" ht="15.75" customHeight="1" thickBot="1" x14ac:dyDescent="0.35">
      <c r="A110" s="144"/>
      <c r="C110" s="5"/>
      <c r="D110" s="103"/>
      <c r="E110" s="103"/>
      <c r="F110" s="103"/>
      <c r="G110" s="104"/>
      <c r="H110" s="105" t="s">
        <v>4</v>
      </c>
      <c r="I110" s="106">
        <f>SUM(I104:I109)</f>
        <v>20</v>
      </c>
      <c r="J110" s="107">
        <f>SUM(J104:J109)</f>
        <v>1</v>
      </c>
      <c r="K110" s="55"/>
      <c r="L110" s="55"/>
      <c r="M110" s="5"/>
      <c r="N110" s="5"/>
      <c r="O110" s="5"/>
      <c r="P110" s="5"/>
      <c r="Q110" s="1"/>
    </row>
    <row r="111" spans="1:17" x14ac:dyDescent="0.25">
      <c r="A111" s="14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"/>
    </row>
    <row r="112" spans="1:17" s="16" customFormat="1" ht="15.75" x14ac:dyDescent="0.25">
      <c r="A112" s="146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15"/>
      <c r="N112" s="15"/>
      <c r="O112" s="15"/>
      <c r="P112" s="15"/>
      <c r="Q112" s="14"/>
    </row>
    <row r="113" spans="1:17" ht="18.75" x14ac:dyDescent="0.25">
      <c r="A113" s="144"/>
      <c r="C113" s="5"/>
      <c r="D113" s="188"/>
      <c r="E113" s="188"/>
      <c r="F113" s="188"/>
      <c r="G113" s="188"/>
      <c r="H113" s="188"/>
      <c r="I113" s="188"/>
      <c r="J113" s="188"/>
      <c r="K113" s="147"/>
      <c r="L113" s="147"/>
      <c r="M113" s="5"/>
      <c r="N113" s="5"/>
      <c r="O113" s="5"/>
      <c r="P113" s="5"/>
      <c r="Q113" s="1"/>
    </row>
    <row r="114" spans="1:17" x14ac:dyDescent="0.25">
      <c r="A114" s="14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P114" s="5"/>
      <c r="Q114" s="1"/>
    </row>
    <row r="115" spans="1:17" x14ac:dyDescent="0.25">
      <c r="A115" s="14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4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4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4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4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4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4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4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 t="s">
        <v>11</v>
      </c>
      <c r="P122" s="5"/>
      <c r="Q122" s="1"/>
    </row>
    <row r="123" spans="1:17" x14ac:dyDescent="0.25">
      <c r="A123" s="14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4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4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4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4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4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4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4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x14ac:dyDescent="0.25">
      <c r="A131" s="14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x14ac:dyDescent="0.25">
      <c r="A132" s="14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</row>
    <row r="133" spans="1:17" x14ac:dyDescent="0.25">
      <c r="A133" s="14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</row>
    <row r="134" spans="1:17" x14ac:dyDescent="0.25">
      <c r="A134" s="14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</row>
    <row r="135" spans="1:17" x14ac:dyDescent="0.25">
      <c r="A135" s="14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x14ac:dyDescent="0.25">
      <c r="A136" s="14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x14ac:dyDescent="0.25">
      <c r="A137" s="14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</row>
    <row r="138" spans="1:17" x14ac:dyDescent="0.25">
      <c r="A138" s="14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</row>
    <row r="139" spans="1:17" ht="15.75" thickBot="1" x14ac:dyDescent="0.3">
      <c r="A139" s="14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</row>
    <row r="140" spans="1:17" ht="19.5" thickBot="1" x14ac:dyDescent="0.3">
      <c r="A140" s="144"/>
      <c r="C140" s="5"/>
      <c r="D140" s="5"/>
      <c r="E140" s="169" t="s">
        <v>12</v>
      </c>
      <c r="F140" s="170"/>
      <c r="G140" s="170"/>
      <c r="H140" s="170"/>
      <c r="I140" s="170"/>
      <c r="J140" s="171"/>
      <c r="K140" s="147"/>
      <c r="L140" s="147"/>
      <c r="M140" s="5"/>
      <c r="N140" s="5"/>
      <c r="O140" s="5"/>
      <c r="P140" s="5"/>
      <c r="Q140" s="1"/>
    </row>
    <row r="141" spans="1:17" ht="15.75" thickBot="1" x14ac:dyDescent="0.3">
      <c r="A141" s="144"/>
      <c r="C141" s="5"/>
      <c r="D141" s="5"/>
      <c r="E141" s="163" t="s">
        <v>13</v>
      </c>
      <c r="F141" s="164"/>
      <c r="G141" s="164"/>
      <c r="H141" s="164"/>
      <c r="I141" s="165"/>
      <c r="J141" s="20">
        <v>87</v>
      </c>
      <c r="K141" s="56"/>
      <c r="L141" s="56"/>
      <c r="M141" s="5"/>
      <c r="N141" s="5"/>
      <c r="O141" s="5"/>
      <c r="P141" s="5"/>
      <c r="Q141" s="1"/>
    </row>
    <row r="142" spans="1:17" ht="19.5" customHeight="1" thickBot="1" x14ac:dyDescent="0.3">
      <c r="A142" s="144"/>
      <c r="C142" s="5"/>
      <c r="D142" s="5"/>
      <c r="E142" s="5"/>
      <c r="F142" s="5"/>
      <c r="G142" s="5"/>
      <c r="H142" s="5"/>
      <c r="I142" s="21" t="s">
        <v>4</v>
      </c>
      <c r="J142" s="11">
        <v>87</v>
      </c>
      <c r="K142" s="57"/>
      <c r="L142" s="57"/>
      <c r="M142" s="5"/>
      <c r="N142" s="5"/>
      <c r="O142" s="5"/>
      <c r="P142" s="5"/>
      <c r="Q142" s="1"/>
    </row>
    <row r="143" spans="1:17" ht="15.75" customHeight="1" x14ac:dyDescent="0.25">
      <c r="A143" s="14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</row>
    <row r="144" spans="1:17" x14ac:dyDescent="0.25">
      <c r="A144" s="14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</row>
    <row r="145" spans="1:17" x14ac:dyDescent="0.25">
      <c r="A145" s="14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4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44"/>
      <c r="C147" s="5"/>
      <c r="D147" s="5"/>
      <c r="E147" s="166" t="s">
        <v>14</v>
      </c>
      <c r="F147" s="167"/>
      <c r="G147" s="167"/>
      <c r="H147" s="167"/>
      <c r="I147" s="167"/>
      <c r="J147" s="168"/>
      <c r="K147" s="58"/>
      <c r="L147" s="58"/>
      <c r="M147" s="5"/>
      <c r="N147" s="5"/>
      <c r="O147" s="5"/>
      <c r="P147" s="5"/>
      <c r="Q147" s="1"/>
    </row>
    <row r="148" spans="1:17" ht="15.75" thickBot="1" x14ac:dyDescent="0.3">
      <c r="A148" s="144"/>
      <c r="C148" s="5"/>
      <c r="D148" s="5"/>
      <c r="E148" s="163" t="s">
        <v>15</v>
      </c>
      <c r="F148" s="164"/>
      <c r="G148" s="164"/>
      <c r="H148" s="164"/>
      <c r="I148" s="165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 x14ac:dyDescent="0.3">
      <c r="A149" s="144"/>
      <c r="C149" s="5"/>
      <c r="D149" s="5"/>
      <c r="E149" s="5"/>
      <c r="F149" s="5"/>
      <c r="G149" s="5"/>
      <c r="H149" s="5"/>
      <c r="I149" s="21" t="s">
        <v>4</v>
      </c>
      <c r="J149" s="11">
        <v>0</v>
      </c>
      <c r="K149" s="57"/>
      <c r="L149" s="57"/>
      <c r="M149" s="5"/>
      <c r="N149" s="5"/>
      <c r="O149" s="5"/>
      <c r="P149" s="5"/>
      <c r="Q149" s="1"/>
    </row>
    <row r="150" spans="1:17" ht="15.75" customHeight="1" x14ac:dyDescent="0.25">
      <c r="A150" s="14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ht="15.75" customHeight="1" x14ac:dyDescent="0.25">
      <c r="A151" s="14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ht="15.75" thickBot="1" x14ac:dyDescent="0.3">
      <c r="A152" s="14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9.5" thickBot="1" x14ac:dyDescent="0.3">
      <c r="A153" s="144"/>
      <c r="C153" s="5"/>
      <c r="D153" s="5"/>
      <c r="E153" s="166" t="s">
        <v>16</v>
      </c>
      <c r="F153" s="167"/>
      <c r="G153" s="167"/>
      <c r="H153" s="167"/>
      <c r="I153" s="167"/>
      <c r="J153" s="168"/>
      <c r="K153" s="58"/>
      <c r="L153" s="58"/>
      <c r="M153" s="5"/>
      <c r="N153" s="5"/>
      <c r="O153" s="5"/>
      <c r="P153" s="5"/>
      <c r="Q153" s="1"/>
    </row>
    <row r="154" spans="1:17" ht="15.75" thickBot="1" x14ac:dyDescent="0.3">
      <c r="A154" s="144"/>
      <c r="C154" s="5"/>
      <c r="D154" s="5"/>
      <c r="E154" s="163" t="s">
        <v>16</v>
      </c>
      <c r="F154" s="164"/>
      <c r="G154" s="164"/>
      <c r="H154" s="164"/>
      <c r="I154" s="165"/>
      <c r="J154" s="22">
        <v>1</v>
      </c>
      <c r="K154" s="36"/>
      <c r="L154" s="36"/>
      <c r="M154" s="5"/>
      <c r="N154" s="5"/>
      <c r="O154" s="5"/>
      <c r="P154" s="5"/>
      <c r="Q154" s="1"/>
    </row>
    <row r="155" spans="1:17" ht="16.5" thickBot="1" x14ac:dyDescent="0.3">
      <c r="A155" s="144"/>
      <c r="C155" s="5"/>
      <c r="D155" s="5"/>
      <c r="E155" s="23"/>
      <c r="F155" s="23"/>
      <c r="G155" s="23"/>
      <c r="H155" s="23"/>
      <c r="I155" s="21" t="s">
        <v>4</v>
      </c>
      <c r="J155" s="11">
        <v>0</v>
      </c>
      <c r="K155" s="57"/>
      <c r="L155" s="57"/>
      <c r="M155" s="5"/>
      <c r="N155" s="5"/>
      <c r="O155" s="5"/>
      <c r="P155" s="5"/>
      <c r="Q155" s="1"/>
    </row>
    <row r="156" spans="1:17" x14ac:dyDescent="0.25">
      <c r="A156" s="14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</row>
    <row r="157" spans="1:17" x14ac:dyDescent="0.25">
      <c r="A157" s="14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</row>
    <row r="158" spans="1:17" x14ac:dyDescent="0.25">
      <c r="A158" s="14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</row>
    <row r="159" spans="1:17" ht="15.75" thickBot="1" x14ac:dyDescent="0.3">
      <c r="A159" s="144"/>
      <c r="C159" s="5"/>
      <c r="D159" s="5"/>
      <c r="E159" s="5"/>
      <c r="F159" s="5"/>
      <c r="G159" s="5"/>
      <c r="H159" s="5"/>
      <c r="I159" s="5" t="s">
        <v>36</v>
      </c>
      <c r="J159" s="5"/>
      <c r="K159" s="5"/>
      <c r="L159" s="5"/>
      <c r="M159" s="5"/>
      <c r="N159" s="5"/>
      <c r="O159" s="5"/>
      <c r="P159" s="5"/>
      <c r="Q159" s="1"/>
    </row>
    <row r="160" spans="1:17" ht="19.5" thickBot="1" x14ac:dyDescent="0.3">
      <c r="A160" s="144"/>
      <c r="C160" s="5"/>
      <c r="D160" s="169" t="s">
        <v>17</v>
      </c>
      <c r="E160" s="170"/>
      <c r="F160" s="170"/>
      <c r="G160" s="170"/>
      <c r="H160" s="170"/>
      <c r="I160" s="170"/>
      <c r="J160" s="171"/>
      <c r="K160" s="147"/>
      <c r="L160" s="147"/>
      <c r="M160" s="5"/>
      <c r="N160" s="5"/>
      <c r="O160" s="5"/>
      <c r="P160" s="5"/>
      <c r="Q160" s="1"/>
    </row>
    <row r="161" spans="1:17" ht="15.75" thickBot="1" x14ac:dyDescent="0.3">
      <c r="A161" s="144"/>
      <c r="C161" s="5"/>
      <c r="D161" s="24">
        <v>1</v>
      </c>
      <c r="E161" s="160" t="str">
        <f>+'[4]ACUM-MAYO'!A162</f>
        <v>ORDINARIA</v>
      </c>
      <c r="F161" s="161"/>
      <c r="G161" s="161"/>
      <c r="H161" s="162"/>
      <c r="I161" s="52">
        <v>19</v>
      </c>
      <c r="J161" s="25">
        <f>I161/I166</f>
        <v>0.95</v>
      </c>
      <c r="K161" s="59"/>
      <c r="L161" s="59"/>
      <c r="M161" s="5"/>
      <c r="N161" s="5"/>
      <c r="O161" s="5"/>
      <c r="P161" s="5"/>
      <c r="Q161" s="1"/>
    </row>
    <row r="162" spans="1:17" ht="19.5" customHeight="1" thickBot="1" x14ac:dyDescent="0.3">
      <c r="A162" s="144"/>
      <c r="C162" s="5"/>
      <c r="D162" s="24">
        <v>2</v>
      </c>
      <c r="E162" s="160" t="str">
        <f>+'[4]ACUM-MAYO'!A163</f>
        <v>FUNDAMENTAL</v>
      </c>
      <c r="F162" s="161"/>
      <c r="G162" s="161"/>
      <c r="H162" s="162"/>
      <c r="I162" s="52">
        <v>1</v>
      </c>
      <c r="J162" s="26">
        <f>I162/I166</f>
        <v>0.05</v>
      </c>
      <c r="K162" s="59"/>
      <c r="L162" s="59"/>
      <c r="M162" s="5"/>
      <c r="N162" s="5"/>
      <c r="O162" s="5"/>
      <c r="P162" s="5"/>
      <c r="Q162" s="1"/>
    </row>
    <row r="163" spans="1:17" ht="15.75" thickBot="1" x14ac:dyDescent="0.3">
      <c r="A163" s="144"/>
      <c r="C163" s="5"/>
      <c r="D163" s="148">
        <v>3</v>
      </c>
      <c r="E163" s="160" t="str">
        <f>+'[4]ACUM-MAYO'!A165</f>
        <v>RESERVADA</v>
      </c>
      <c r="F163" s="161"/>
      <c r="G163" s="161"/>
      <c r="H163" s="162"/>
      <c r="I163" s="52">
        <v>0</v>
      </c>
      <c r="J163" s="26">
        <f>I163/I166</f>
        <v>0</v>
      </c>
      <c r="K163" s="59"/>
      <c r="L163" s="59"/>
      <c r="M163" s="5"/>
      <c r="N163" s="5"/>
      <c r="O163" s="5"/>
      <c r="P163" s="5"/>
      <c r="Q163" s="1"/>
    </row>
    <row r="164" spans="1:17" ht="15.75" thickBot="1" x14ac:dyDescent="0.3">
      <c r="A164" s="144"/>
      <c r="C164" s="5"/>
      <c r="D164" s="24">
        <v>4</v>
      </c>
      <c r="E164" s="160" t="s">
        <v>25</v>
      </c>
      <c r="F164" s="161"/>
      <c r="G164" s="161"/>
      <c r="H164" s="162"/>
      <c r="I164" s="52">
        <v>0</v>
      </c>
      <c r="J164" s="28">
        <f>I164/I166</f>
        <v>0</v>
      </c>
      <c r="K164" s="59"/>
      <c r="L164" s="59"/>
      <c r="M164" s="5"/>
      <c r="N164" s="5"/>
      <c r="O164" s="5"/>
      <c r="P164" s="5"/>
      <c r="Q164" s="1"/>
    </row>
    <row r="165" spans="1:17" ht="15.75" thickBot="1" x14ac:dyDescent="0.3">
      <c r="A165" s="144"/>
      <c r="C165" s="5"/>
      <c r="D165" s="5"/>
      <c r="E165" s="5"/>
      <c r="F165" s="5"/>
      <c r="G165" s="5"/>
      <c r="H165" s="5"/>
      <c r="I165" s="29"/>
      <c r="J165" s="30"/>
      <c r="K165" s="30"/>
      <c r="L165" s="30"/>
      <c r="M165" s="5"/>
      <c r="N165" s="5"/>
      <c r="O165" s="5"/>
      <c r="P165" s="5"/>
      <c r="Q165" s="1"/>
    </row>
    <row r="166" spans="1:17" ht="16.5" thickBot="1" x14ac:dyDescent="0.3">
      <c r="A166" s="144"/>
      <c r="C166" s="5"/>
      <c r="D166" s="15"/>
      <c r="E166" s="31"/>
      <c r="F166" s="31"/>
      <c r="G166" s="31"/>
      <c r="H166" s="53" t="s">
        <v>4</v>
      </c>
      <c r="I166" s="11">
        <f>SUM(I161:I165)</f>
        <v>20</v>
      </c>
      <c r="J166" s="32">
        <f>SUM(J161:J164)</f>
        <v>1</v>
      </c>
      <c r="K166" s="60"/>
      <c r="L166" s="60"/>
      <c r="M166" s="5"/>
      <c r="N166" s="5"/>
      <c r="O166" s="5"/>
      <c r="P166" s="5"/>
      <c r="Q166" s="1"/>
    </row>
    <row r="167" spans="1:17" x14ac:dyDescent="0.25">
      <c r="A167" s="144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 s="16" customFormat="1" ht="15.75" x14ac:dyDescent="0.25">
      <c r="A168" s="146"/>
      <c r="B168" s="15"/>
      <c r="C168" s="15"/>
      <c r="D168" s="5"/>
      <c r="E168" s="5"/>
      <c r="F168" s="5"/>
      <c r="G168" s="5"/>
      <c r="H168" s="33"/>
      <c r="I168" s="5"/>
      <c r="J168" s="5"/>
      <c r="K168" s="5"/>
      <c r="L168" s="5"/>
      <c r="M168" s="15"/>
      <c r="N168" s="15"/>
      <c r="O168" s="15"/>
      <c r="P168" s="15"/>
      <c r="Q168" s="14"/>
    </row>
    <row r="169" spans="1:17" x14ac:dyDescent="0.25">
      <c r="A169" s="14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44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44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44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44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44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44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44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44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44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44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44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44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44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x14ac:dyDescent="0.25">
      <c r="A183" s="144"/>
      <c r="C183" s="5"/>
      <c r="D183" s="5"/>
      <c r="E183" s="5"/>
      <c r="F183" s="5"/>
      <c r="G183" s="5"/>
      <c r="H183" s="33"/>
      <c r="I183" s="5"/>
      <c r="J183" s="5"/>
      <c r="K183" s="5"/>
      <c r="L183" s="5"/>
      <c r="M183" s="5"/>
      <c r="N183" s="5"/>
      <c r="O183" s="5"/>
      <c r="P183" s="5"/>
      <c r="Q183" s="1"/>
    </row>
    <row r="184" spans="1:17" x14ac:dyDescent="0.25">
      <c r="A184" s="144"/>
      <c r="C184" s="5"/>
      <c r="D184" s="5"/>
      <c r="E184" s="5"/>
      <c r="F184" s="5"/>
      <c r="G184" s="5"/>
      <c r="H184" s="33"/>
      <c r="I184" s="5"/>
      <c r="J184" s="5"/>
      <c r="K184" s="5"/>
      <c r="L184" s="5"/>
      <c r="M184" s="5"/>
      <c r="N184" s="5"/>
      <c r="O184" s="5"/>
      <c r="P184" s="5"/>
      <c r="Q184" s="1"/>
    </row>
    <row r="185" spans="1:17" x14ac:dyDescent="0.25">
      <c r="A185" s="144"/>
      <c r="C185" s="5"/>
      <c r="D185" s="5"/>
      <c r="E185" s="5"/>
      <c r="F185" s="5"/>
      <c r="G185" s="5"/>
      <c r="H185" s="33"/>
      <c r="I185" s="5"/>
      <c r="J185" s="5"/>
      <c r="K185" s="5"/>
      <c r="L185" s="5"/>
      <c r="M185" s="5"/>
      <c r="N185" s="5"/>
      <c r="O185" s="5"/>
      <c r="P185" s="5"/>
      <c r="Q185" s="1"/>
    </row>
    <row r="186" spans="1:17" x14ac:dyDescent="0.25">
      <c r="A186" s="144"/>
      <c r="C186" s="5"/>
      <c r="D186" s="5"/>
      <c r="E186" s="5"/>
      <c r="F186" s="5"/>
      <c r="G186" s="5"/>
      <c r="H186" s="33"/>
      <c r="I186" s="5"/>
      <c r="J186" s="5"/>
      <c r="K186" s="5"/>
      <c r="L186" s="5"/>
      <c r="M186" s="5"/>
      <c r="N186" s="5"/>
      <c r="O186" s="5"/>
      <c r="P186" s="5"/>
      <c r="Q186" s="1"/>
    </row>
    <row r="187" spans="1:17" x14ac:dyDescent="0.25">
      <c r="A187" s="144"/>
      <c r="C187" s="5"/>
      <c r="D187" s="5"/>
      <c r="E187" s="5"/>
      <c r="F187" s="5"/>
      <c r="G187" s="5"/>
      <c r="H187" s="33"/>
      <c r="I187" s="5"/>
      <c r="J187" s="5"/>
      <c r="K187" s="5"/>
      <c r="L187" s="5"/>
      <c r="M187" s="5"/>
      <c r="N187" s="5"/>
      <c r="O187" s="5"/>
      <c r="P187" s="5"/>
      <c r="Q187" s="1"/>
    </row>
    <row r="188" spans="1:17" ht="15.75" thickBot="1" x14ac:dyDescent="0.3">
      <c r="A188" s="144"/>
      <c r="C188" s="5"/>
      <c r="D188" s="5"/>
      <c r="E188" s="5"/>
      <c r="F188" s="5"/>
      <c r="G188" s="5"/>
      <c r="H188" s="33"/>
      <c r="I188" s="5"/>
      <c r="J188" s="5"/>
      <c r="K188" s="5"/>
      <c r="L188" s="5"/>
      <c r="M188" s="5"/>
      <c r="N188" s="5"/>
      <c r="O188" s="5"/>
      <c r="P188" s="5"/>
      <c r="Q188" s="1"/>
    </row>
    <row r="189" spans="1:17" ht="19.5" thickBot="1" x14ac:dyDescent="0.3">
      <c r="A189" s="144"/>
      <c r="C189" s="5"/>
      <c r="D189" s="169" t="s">
        <v>18</v>
      </c>
      <c r="E189" s="170"/>
      <c r="F189" s="170"/>
      <c r="G189" s="170"/>
      <c r="H189" s="170"/>
      <c r="I189" s="170"/>
      <c r="J189" s="171"/>
      <c r="K189" s="147"/>
      <c r="L189" s="147"/>
      <c r="M189" s="5"/>
      <c r="N189" s="5"/>
      <c r="O189" s="5"/>
      <c r="P189" s="5"/>
      <c r="Q189" s="1"/>
    </row>
    <row r="190" spans="1:17" ht="15.75" thickBot="1" x14ac:dyDescent="0.3">
      <c r="A190" s="144"/>
      <c r="C190" s="5"/>
      <c r="D190" s="24">
        <v>1</v>
      </c>
      <c r="E190" s="160" t="str">
        <f>+'[4]ACUM-MAYO'!A173</f>
        <v>ECONOMICA ADMINISTRATIVA</v>
      </c>
      <c r="F190" s="161"/>
      <c r="G190" s="161"/>
      <c r="H190" s="162"/>
      <c r="I190" s="52">
        <v>20</v>
      </c>
      <c r="J190" s="34">
        <f>I190/I195</f>
        <v>1</v>
      </c>
      <c r="K190" s="54"/>
      <c r="L190" s="54"/>
      <c r="M190" s="5"/>
      <c r="N190" s="5"/>
      <c r="O190" s="5"/>
      <c r="P190" s="5"/>
      <c r="Q190" s="1"/>
    </row>
    <row r="191" spans="1:17" ht="19.5" customHeight="1" thickBot="1" x14ac:dyDescent="0.3">
      <c r="A191" s="144"/>
      <c r="C191" s="5"/>
      <c r="D191" s="24">
        <v>2</v>
      </c>
      <c r="E191" s="160" t="str">
        <f>+'[4]ACUM-MAYO'!A174</f>
        <v>TRAMITE</v>
      </c>
      <c r="F191" s="161"/>
      <c r="G191" s="161"/>
      <c r="H191" s="162"/>
      <c r="I191" s="52">
        <v>0</v>
      </c>
      <c r="J191" s="17">
        <f>I191/I195</f>
        <v>0</v>
      </c>
      <c r="K191" s="54"/>
      <c r="L191" s="54"/>
      <c r="M191" s="5"/>
      <c r="N191" s="5"/>
      <c r="O191" s="5"/>
      <c r="P191" s="5"/>
      <c r="Q191" s="1"/>
    </row>
    <row r="192" spans="1:17" ht="15.75" customHeight="1" thickBot="1" x14ac:dyDescent="0.3">
      <c r="A192" s="144"/>
      <c r="C192" s="5"/>
      <c r="D192" s="24">
        <v>3</v>
      </c>
      <c r="E192" s="160" t="str">
        <f>+'[4]ACUM-MAYO'!A175</f>
        <v>SERV. PUB.</v>
      </c>
      <c r="F192" s="161"/>
      <c r="G192" s="161"/>
      <c r="H192" s="162"/>
      <c r="I192" s="52">
        <v>0</v>
      </c>
      <c r="J192" s="17">
        <f>I192/I195</f>
        <v>0</v>
      </c>
      <c r="K192" s="54"/>
      <c r="L192" s="54"/>
      <c r="M192" s="5"/>
      <c r="N192" s="5"/>
      <c r="O192" s="5"/>
      <c r="P192" s="5"/>
      <c r="Q192" s="1"/>
    </row>
    <row r="193" spans="1:17" ht="15.75" thickBot="1" x14ac:dyDescent="0.3">
      <c r="A193" s="144"/>
      <c r="C193" s="5"/>
      <c r="D193" s="24">
        <v>4</v>
      </c>
      <c r="E193" s="160" t="str">
        <f>+'[4]ACUM-MAYO'!A176</f>
        <v>LEGAL</v>
      </c>
      <c r="F193" s="161"/>
      <c r="G193" s="161"/>
      <c r="H193" s="162"/>
      <c r="I193" s="52">
        <v>0</v>
      </c>
      <c r="J193" s="35">
        <f>I193/I195</f>
        <v>0</v>
      </c>
      <c r="K193" s="54"/>
      <c r="L193" s="54"/>
      <c r="M193" s="5"/>
      <c r="N193" s="5"/>
      <c r="O193" s="5"/>
      <c r="P193" s="5"/>
      <c r="Q193" s="1"/>
    </row>
    <row r="194" spans="1:17" ht="15.75" customHeight="1" thickBot="1" x14ac:dyDescent="0.3">
      <c r="A194" s="144"/>
      <c r="C194" s="5"/>
      <c r="D194" s="36"/>
      <c r="E194" s="37"/>
      <c r="F194" s="37"/>
      <c r="G194" s="37"/>
      <c r="H194" s="37"/>
      <c r="I194" s="37"/>
      <c r="J194" s="37"/>
      <c r="K194" s="37"/>
      <c r="L194" s="37"/>
      <c r="M194" s="5"/>
      <c r="N194" s="5"/>
      <c r="O194" s="5"/>
      <c r="P194" s="5"/>
      <c r="Q194" s="1"/>
    </row>
    <row r="195" spans="1:17" ht="16.5" thickBot="1" x14ac:dyDescent="0.3">
      <c r="A195" s="144"/>
      <c r="C195" s="5"/>
      <c r="D195" s="15"/>
      <c r="E195" s="15"/>
      <c r="F195" s="15"/>
      <c r="G195" s="15"/>
      <c r="H195" s="18" t="s">
        <v>4</v>
      </c>
      <c r="I195" s="11">
        <f>SUM(I190:I193)</f>
        <v>20</v>
      </c>
      <c r="J195" s="19">
        <f>SUM(J190:J193)</f>
        <v>1</v>
      </c>
      <c r="K195" s="55"/>
      <c r="L195" s="55"/>
      <c r="M195" s="5"/>
      <c r="N195" s="5"/>
      <c r="O195" s="5"/>
      <c r="P195" s="5"/>
      <c r="Q195" s="1"/>
    </row>
    <row r="196" spans="1:17" x14ac:dyDescent="0.25">
      <c r="A196" s="14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7"/>
      <c r="N196" s="5"/>
      <c r="O196" s="5"/>
      <c r="P196" s="5"/>
      <c r="Q196" s="1"/>
    </row>
    <row r="197" spans="1:17" s="16" customFormat="1" ht="15.75" x14ac:dyDescent="0.25">
      <c r="A197" s="146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15"/>
      <c r="N197" s="15"/>
      <c r="O197" s="15"/>
      <c r="P197" s="15"/>
      <c r="Q197" s="14"/>
    </row>
    <row r="198" spans="1:17" x14ac:dyDescent="0.25">
      <c r="A198" s="14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4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4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4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4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4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4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4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4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4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4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5"/>
      <c r="O208" s="5"/>
      <c r="P208" s="5"/>
      <c r="Q208" s="1"/>
    </row>
    <row r="209" spans="1:17" x14ac:dyDescent="0.25">
      <c r="A209" s="14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x14ac:dyDescent="0.25">
      <c r="A210" s="14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</row>
    <row r="211" spans="1:17" x14ac:dyDescent="0.25">
      <c r="A211" s="14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</row>
    <row r="212" spans="1:17" x14ac:dyDescent="0.25">
      <c r="A212" s="144"/>
      <c r="C212" s="5"/>
      <c r="D212" s="37"/>
      <c r="E212" s="37"/>
      <c r="F212" s="37"/>
      <c r="G212" s="38"/>
      <c r="H212" s="33"/>
      <c r="I212" s="5"/>
      <c r="J212" s="5"/>
      <c r="K212" s="5"/>
      <c r="L212" s="5"/>
      <c r="M212" s="5"/>
      <c r="N212" s="5"/>
      <c r="O212" s="5"/>
      <c r="P212" s="5"/>
      <c r="Q212" s="1"/>
    </row>
    <row r="213" spans="1:17" x14ac:dyDescent="0.25">
      <c r="A213" s="144"/>
      <c r="C213" s="5"/>
      <c r="D213" s="37"/>
      <c r="E213" s="37"/>
      <c r="F213" s="37"/>
      <c r="G213" s="38"/>
      <c r="H213" s="33"/>
      <c r="I213" s="5"/>
      <c r="J213" s="5"/>
      <c r="K213" s="5"/>
      <c r="L213" s="5"/>
      <c r="M213" s="5"/>
      <c r="N213" s="5"/>
      <c r="O213" s="5"/>
      <c r="P213" s="5"/>
      <c r="Q213" s="1"/>
    </row>
    <row r="214" spans="1:17" x14ac:dyDescent="0.25">
      <c r="A214" s="144"/>
      <c r="C214" s="5"/>
      <c r="D214" s="37"/>
      <c r="E214" s="37"/>
      <c r="F214" s="37"/>
      <c r="G214" s="38"/>
      <c r="H214" s="33"/>
      <c r="I214" s="5"/>
      <c r="J214" s="5"/>
      <c r="K214" s="5"/>
      <c r="L214" s="5"/>
      <c r="M214" s="5"/>
      <c r="N214" s="5"/>
      <c r="O214" s="5"/>
      <c r="P214" s="5"/>
      <c r="Q214" s="1"/>
    </row>
    <row r="215" spans="1:17" x14ac:dyDescent="0.25">
      <c r="A215" s="144"/>
      <c r="C215" s="5"/>
      <c r="D215" s="37"/>
      <c r="E215" s="37"/>
      <c r="F215" s="37"/>
      <c r="G215" s="38"/>
      <c r="H215" s="33"/>
      <c r="I215" s="5"/>
      <c r="J215" s="5"/>
      <c r="K215" s="5"/>
      <c r="L215" s="5"/>
      <c r="M215" s="5"/>
      <c r="N215" s="5"/>
      <c r="O215" s="5"/>
      <c r="P215" s="5"/>
      <c r="Q215" s="1"/>
    </row>
    <row r="216" spans="1:17" x14ac:dyDescent="0.25">
      <c r="A216" s="144"/>
      <c r="C216" s="5"/>
      <c r="D216" s="37"/>
      <c r="E216" s="37"/>
      <c r="F216" s="37"/>
      <c r="G216" s="38"/>
      <c r="H216" s="33"/>
      <c r="I216" s="5"/>
      <c r="J216" s="5"/>
      <c r="K216" s="5"/>
      <c r="L216" s="5"/>
      <c r="M216" s="5"/>
      <c r="N216" s="5"/>
      <c r="O216" s="5"/>
      <c r="P216" s="5"/>
      <c r="Q216" s="1"/>
    </row>
    <row r="217" spans="1:17" ht="15.75" thickBot="1" x14ac:dyDescent="0.3">
      <c r="A217" s="144"/>
      <c r="C217" s="5"/>
      <c r="D217" s="37"/>
      <c r="E217" s="37"/>
      <c r="F217" s="37"/>
      <c r="G217" s="38"/>
      <c r="H217" s="33"/>
      <c r="I217" s="5"/>
      <c r="J217" s="5"/>
      <c r="K217" s="5"/>
      <c r="L217" s="5"/>
      <c r="M217" s="5"/>
      <c r="N217" s="5"/>
      <c r="O217" s="5"/>
      <c r="P217" s="5"/>
      <c r="Q217" s="1"/>
    </row>
    <row r="218" spans="1:17" ht="19.5" thickBot="1" x14ac:dyDescent="0.3">
      <c r="A218" s="144"/>
      <c r="C218" s="5"/>
      <c r="D218" s="169" t="s">
        <v>19</v>
      </c>
      <c r="E218" s="170"/>
      <c r="F218" s="170"/>
      <c r="G218" s="170"/>
      <c r="H218" s="170"/>
      <c r="I218" s="170"/>
      <c r="J218" s="171"/>
      <c r="K218" s="147"/>
      <c r="L218" s="147"/>
      <c r="M218" s="5"/>
      <c r="N218" s="5"/>
      <c r="O218" s="5"/>
      <c r="P218" s="5"/>
      <c r="Q218" s="1"/>
    </row>
    <row r="219" spans="1:17" ht="15.75" thickBot="1" x14ac:dyDescent="0.3">
      <c r="A219" s="144"/>
      <c r="C219" s="5"/>
      <c r="D219" s="24">
        <v>1</v>
      </c>
      <c r="E219" s="39" t="str">
        <f>+'[4]ACUM-MAYO'!A186</f>
        <v>INFOMEX</v>
      </c>
      <c r="F219" s="40"/>
      <c r="G219" s="40"/>
      <c r="H219" s="41"/>
      <c r="I219" s="52">
        <v>14</v>
      </c>
      <c r="J219" s="34">
        <f>I219/I224</f>
        <v>0.58333333333333337</v>
      </c>
      <c r="K219" s="54"/>
      <c r="L219" s="54"/>
      <c r="M219" s="5"/>
      <c r="N219" s="5"/>
      <c r="O219" s="5"/>
      <c r="P219" s="5"/>
      <c r="Q219" s="1"/>
    </row>
    <row r="220" spans="1:17" ht="19.5" customHeight="1" thickBot="1" x14ac:dyDescent="0.3">
      <c r="A220" s="144"/>
      <c r="C220" s="5"/>
      <c r="D220" s="24">
        <v>2</v>
      </c>
      <c r="E220" s="39" t="str">
        <f>+'[4]ACUM-MAYO'!A187</f>
        <v>CORREO ELECTRONICO</v>
      </c>
      <c r="F220" s="40"/>
      <c r="G220" s="40"/>
      <c r="H220" s="41"/>
      <c r="I220" s="52">
        <v>2</v>
      </c>
      <c r="J220" s="34">
        <f>I220/I224</f>
        <v>8.3333333333333329E-2</v>
      </c>
      <c r="K220" s="54"/>
      <c r="L220" s="54"/>
      <c r="M220" s="5"/>
      <c r="N220" s="5"/>
      <c r="O220" s="5"/>
      <c r="P220" s="5"/>
      <c r="Q220" s="1"/>
    </row>
    <row r="221" spans="1:17" ht="15.75" customHeight="1" thickBot="1" x14ac:dyDescent="0.3">
      <c r="A221" s="144"/>
      <c r="C221" s="5"/>
      <c r="D221" s="24">
        <v>3</v>
      </c>
      <c r="E221" s="39" t="str">
        <f>+'[4]ACUM-MAYO'!A188</f>
        <v>NOTIFICACIÓN PERSONAL</v>
      </c>
      <c r="F221" s="40"/>
      <c r="G221" s="40"/>
      <c r="H221" s="41"/>
      <c r="I221" s="52">
        <v>8</v>
      </c>
      <c r="J221" s="34">
        <f>I221/I224</f>
        <v>0.33333333333333331</v>
      </c>
      <c r="K221" s="54"/>
      <c r="L221" s="54"/>
      <c r="M221" s="5"/>
      <c r="N221" s="5"/>
      <c r="O221" s="5"/>
      <c r="P221" s="5"/>
      <c r="Q221" s="1"/>
    </row>
    <row r="222" spans="1:17" ht="15.75" customHeight="1" thickBot="1" x14ac:dyDescent="0.3">
      <c r="A222" s="144"/>
      <c r="C222" s="5"/>
      <c r="D222" s="24">
        <v>4</v>
      </c>
      <c r="E222" s="39" t="str">
        <f>+'[4]ACUM-MAYO'!A189</f>
        <v>LISTAS</v>
      </c>
      <c r="F222" s="40"/>
      <c r="G222" s="149"/>
      <c r="H222" s="150"/>
      <c r="I222" s="52">
        <v>0</v>
      </c>
      <c r="J222" s="34">
        <f>I222/I224</f>
        <v>0</v>
      </c>
      <c r="K222" s="54"/>
      <c r="L222" s="54"/>
      <c r="M222" s="5"/>
      <c r="N222" s="42"/>
      <c r="O222" s="5"/>
      <c r="P222" s="5"/>
      <c r="Q222" s="1"/>
    </row>
    <row r="223" spans="1:17" ht="15.75" customHeight="1" thickBot="1" x14ac:dyDescent="0.3">
      <c r="A223" s="14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2"/>
      <c r="O223" s="5"/>
      <c r="P223" s="5"/>
      <c r="Q223" s="1"/>
    </row>
    <row r="224" spans="1:17" ht="15.75" customHeight="1" thickBot="1" x14ac:dyDescent="0.3">
      <c r="A224" s="144"/>
      <c r="C224" s="5"/>
      <c r="D224" s="15"/>
      <c r="E224" s="31"/>
      <c r="F224" s="31"/>
      <c r="G224" s="31"/>
      <c r="H224" s="18" t="s">
        <v>4</v>
      </c>
      <c r="I224" s="11">
        <f>SUM(I219:I223)</f>
        <v>24</v>
      </c>
      <c r="J224" s="19">
        <f>SUM(J219:J223)</f>
        <v>1</v>
      </c>
      <c r="K224" s="55"/>
      <c r="L224" s="55"/>
      <c r="M224" s="5"/>
      <c r="N224" s="5"/>
      <c r="O224" s="5"/>
      <c r="P224" s="5"/>
      <c r="Q224" s="1"/>
    </row>
    <row r="225" spans="1:17" ht="15.75" customHeight="1" x14ac:dyDescent="0.25">
      <c r="A225" s="144"/>
      <c r="C225" s="5"/>
      <c r="D225" s="15"/>
      <c r="E225" s="31"/>
      <c r="F225" s="31"/>
      <c r="G225" s="31"/>
      <c r="H225" s="111"/>
      <c r="I225" s="112"/>
      <c r="J225" s="113"/>
      <c r="K225" s="55"/>
      <c r="L225" s="55"/>
      <c r="M225" s="5"/>
      <c r="N225" s="5"/>
      <c r="O225" s="5"/>
      <c r="P225" s="5"/>
      <c r="Q225" s="1"/>
    </row>
    <row r="226" spans="1:17" ht="15.75" customHeight="1" x14ac:dyDescent="0.25">
      <c r="A226" s="144"/>
      <c r="C226" s="5"/>
      <c r="D226" s="15"/>
      <c r="E226" s="31"/>
      <c r="F226" s="31"/>
      <c r="G226" s="31"/>
      <c r="H226" s="111"/>
      <c r="I226" s="112"/>
      <c r="J226" s="113"/>
      <c r="K226" s="55"/>
      <c r="L226" s="55"/>
      <c r="M226" s="5"/>
      <c r="N226" s="5"/>
      <c r="O226" s="5"/>
      <c r="P226" s="5"/>
      <c r="Q226" s="1"/>
    </row>
    <row r="227" spans="1:17" x14ac:dyDescent="0.25">
      <c r="A227" s="14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s="16" customFormat="1" ht="15.75" x14ac:dyDescent="0.25">
      <c r="A228" s="146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15"/>
      <c r="N228" s="15"/>
      <c r="O228" s="15"/>
      <c r="P228" s="15"/>
      <c r="Q228" s="14"/>
    </row>
    <row r="229" spans="1:17" x14ac:dyDescent="0.25">
      <c r="A229" s="14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4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4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4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4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4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4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4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x14ac:dyDescent="0.25">
      <c r="A237" s="14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x14ac:dyDescent="0.25">
      <c r="A238" s="14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x14ac:dyDescent="0.25">
      <c r="A239" s="14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x14ac:dyDescent="0.25">
      <c r="A240" s="14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x14ac:dyDescent="0.25">
      <c r="A241" s="14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1"/>
    </row>
    <row r="242" spans="1:17" x14ac:dyDescent="0.25">
      <c r="A242" s="14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1"/>
    </row>
    <row r="243" spans="1:17" x14ac:dyDescent="0.25">
      <c r="A243" s="14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1"/>
    </row>
    <row r="244" spans="1:17" x14ac:dyDescent="0.25">
      <c r="A244" s="14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1"/>
    </row>
    <row r="245" spans="1:17" x14ac:dyDescent="0.25">
      <c r="A245" s="14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1"/>
    </row>
    <row r="246" spans="1:17" ht="15.75" thickBot="1" x14ac:dyDescent="0.3">
      <c r="A246" s="14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1"/>
    </row>
    <row r="247" spans="1:17" ht="19.5" thickBot="1" x14ac:dyDescent="0.3">
      <c r="A247" s="144"/>
      <c r="C247" s="5"/>
      <c r="D247" s="166" t="s">
        <v>28</v>
      </c>
      <c r="E247" s="192"/>
      <c r="F247" s="192"/>
      <c r="G247" s="168"/>
      <c r="H247" s="62"/>
      <c r="I247" s="5"/>
      <c r="J247" s="5"/>
      <c r="K247" s="5"/>
      <c r="L247" s="5"/>
      <c r="M247" s="5"/>
      <c r="N247" s="5"/>
      <c r="O247" s="5"/>
      <c r="P247" s="5"/>
      <c r="Q247" s="1"/>
    </row>
    <row r="248" spans="1:17" ht="27" customHeight="1" thickBot="1" x14ac:dyDescent="0.3">
      <c r="A248" s="144"/>
      <c r="C248" s="5"/>
      <c r="D248" s="10">
        <v>1</v>
      </c>
      <c r="E248" s="152" t="s">
        <v>29</v>
      </c>
      <c r="F248" s="153"/>
      <c r="G248" s="65">
        <v>2</v>
      </c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ht="19.5" customHeight="1" thickBot="1" x14ac:dyDescent="0.3">
      <c r="A249" s="144"/>
      <c r="C249" s="45"/>
      <c r="D249" s="10">
        <v>2</v>
      </c>
      <c r="E249" s="152" t="s">
        <v>30</v>
      </c>
      <c r="F249" s="153"/>
      <c r="G249" s="63">
        <v>14</v>
      </c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ht="24" customHeight="1" thickBot="1" x14ac:dyDescent="0.3">
      <c r="A250" s="144"/>
      <c r="C250" s="46"/>
      <c r="D250" s="10">
        <v>3</v>
      </c>
      <c r="E250" s="152" t="s">
        <v>31</v>
      </c>
      <c r="F250" s="153"/>
      <c r="G250" s="63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48"/>
    </row>
    <row r="251" spans="1:17" ht="15.75" customHeight="1" thickBot="1" x14ac:dyDescent="0.3">
      <c r="A251" s="144"/>
      <c r="C251" s="46"/>
      <c r="D251" s="10">
        <v>4</v>
      </c>
      <c r="E251" s="152" t="s">
        <v>32</v>
      </c>
      <c r="F251" s="153"/>
      <c r="G251" s="63">
        <v>0</v>
      </c>
      <c r="H251" s="5"/>
      <c r="I251" s="5"/>
      <c r="J251" s="5"/>
      <c r="K251" s="5"/>
      <c r="L251" s="5"/>
      <c r="M251" s="5"/>
      <c r="N251" s="5"/>
      <c r="O251" s="5"/>
      <c r="P251" s="1"/>
      <c r="Q251" s="48"/>
    </row>
    <row r="252" spans="1:17" ht="15.75" customHeight="1" thickBot="1" x14ac:dyDescent="0.3">
      <c r="A252" s="144"/>
      <c r="C252" s="46"/>
      <c r="D252" s="10">
        <v>5</v>
      </c>
      <c r="E252" s="152" t="s">
        <v>33</v>
      </c>
      <c r="F252" s="153"/>
      <c r="G252" s="63">
        <v>0</v>
      </c>
      <c r="H252" s="5"/>
      <c r="I252" s="5"/>
      <c r="J252" s="5"/>
      <c r="K252" s="5"/>
      <c r="L252" s="5"/>
      <c r="M252" s="5"/>
      <c r="N252" s="5"/>
      <c r="O252" s="5"/>
      <c r="P252" s="1"/>
      <c r="Q252" s="48"/>
    </row>
    <row r="253" spans="1:17" ht="15.75" customHeight="1" thickBot="1" x14ac:dyDescent="0.3">
      <c r="A253" s="144"/>
      <c r="C253" s="46"/>
      <c r="D253" s="114">
        <v>6</v>
      </c>
      <c r="E253" s="196" t="s">
        <v>34</v>
      </c>
      <c r="F253" s="197"/>
      <c r="G253" s="115">
        <v>0</v>
      </c>
      <c r="H253" s="5"/>
      <c r="I253" s="5"/>
      <c r="J253" s="5"/>
      <c r="K253" s="5"/>
      <c r="L253" s="5"/>
      <c r="M253" s="5"/>
      <c r="N253" s="5"/>
      <c r="O253" s="5"/>
      <c r="P253" s="1"/>
      <c r="Q253" s="48"/>
    </row>
    <row r="254" spans="1:17" ht="15.75" customHeight="1" thickBot="1" x14ac:dyDescent="0.3">
      <c r="A254" s="144"/>
      <c r="C254" s="46"/>
      <c r="D254" s="10">
        <v>7</v>
      </c>
      <c r="E254" s="198" t="s">
        <v>35</v>
      </c>
      <c r="F254" s="199"/>
      <c r="G254" s="116">
        <v>4</v>
      </c>
      <c r="H254" s="5"/>
      <c r="I254" s="5"/>
      <c r="J254" s="5"/>
      <c r="K254" s="5"/>
      <c r="L254" s="5"/>
      <c r="M254" s="5"/>
      <c r="N254" s="5"/>
      <c r="O254" s="5"/>
      <c r="P254" s="1"/>
      <c r="Q254" s="48"/>
    </row>
    <row r="255" spans="1:17" ht="15.75" customHeight="1" thickBot="1" x14ac:dyDescent="0.3">
      <c r="A255" s="144"/>
      <c r="C255" s="46"/>
      <c r="D255" s="5"/>
      <c r="E255" s="193" t="s">
        <v>4</v>
      </c>
      <c r="F255" s="194"/>
      <c r="G255" s="64">
        <f>SUM(G248:G254)</f>
        <v>20</v>
      </c>
      <c r="H255" s="51"/>
      <c r="I255" s="5"/>
      <c r="J255" s="5"/>
      <c r="K255" s="5"/>
      <c r="L255" s="1"/>
      <c r="M255" s="48"/>
    </row>
    <row r="256" spans="1:17" ht="21" customHeight="1" x14ac:dyDescent="0.25">
      <c r="A256" s="144"/>
      <c r="C256" s="46"/>
      <c r="D256" s="5"/>
      <c r="E256" s="5"/>
      <c r="F256" s="5"/>
      <c r="G256" s="5"/>
      <c r="H256" s="5"/>
      <c r="I256" s="5"/>
      <c r="J256" s="5"/>
      <c r="K256" s="5"/>
      <c r="L256" s="1"/>
      <c r="M256" s="48"/>
    </row>
    <row r="257" spans="1:13" ht="15.75" customHeight="1" x14ac:dyDescent="0.25">
      <c r="A257" s="144"/>
      <c r="C257" s="46"/>
      <c r="D257" s="5"/>
      <c r="E257" s="5"/>
      <c r="F257" s="5"/>
      <c r="G257" s="5"/>
      <c r="H257" s="5"/>
      <c r="I257" s="5"/>
      <c r="J257" s="5"/>
      <c r="K257" s="5"/>
      <c r="L257" s="1"/>
      <c r="M257" s="48"/>
    </row>
    <row r="258" spans="1:13" ht="15.75" customHeight="1" x14ac:dyDescent="0.25">
      <c r="A258" s="144"/>
      <c r="C258" s="46"/>
      <c r="D258" s="5"/>
      <c r="E258" s="5"/>
      <c r="F258" s="5"/>
      <c r="G258" s="5"/>
      <c r="H258" s="5"/>
      <c r="I258" s="5"/>
      <c r="J258" s="5"/>
      <c r="K258" s="5"/>
      <c r="L258" s="1"/>
      <c r="M258" s="48"/>
    </row>
    <row r="259" spans="1:13" ht="15.75" customHeight="1" x14ac:dyDescent="0.25">
      <c r="A259" s="144"/>
      <c r="C259" s="46"/>
      <c r="D259" s="5"/>
      <c r="E259" s="5"/>
      <c r="F259" s="5"/>
      <c r="G259" s="5"/>
      <c r="H259" s="5"/>
      <c r="I259" s="5"/>
      <c r="J259" s="5"/>
      <c r="K259" s="5"/>
      <c r="L259" s="1"/>
      <c r="M259" s="48"/>
    </row>
    <row r="260" spans="1:13" ht="15.75" customHeight="1" x14ac:dyDescent="0.25">
      <c r="A260" s="144"/>
      <c r="C260" s="46"/>
      <c r="D260" s="5"/>
      <c r="E260" s="5"/>
      <c r="F260" s="5"/>
      <c r="G260" s="5"/>
      <c r="H260" s="5"/>
      <c r="I260" s="5"/>
      <c r="J260" s="5"/>
      <c r="K260" s="5"/>
      <c r="L260" s="1"/>
      <c r="M260" s="48"/>
    </row>
    <row r="261" spans="1:13" ht="15.75" customHeight="1" x14ac:dyDescent="0.25">
      <c r="A261" s="144"/>
      <c r="C261" s="46"/>
      <c r="D261" s="5"/>
      <c r="E261" s="5"/>
      <c r="F261" s="5"/>
      <c r="G261" s="5"/>
      <c r="H261" s="5"/>
      <c r="I261" s="5"/>
      <c r="J261" s="5"/>
      <c r="K261" s="5"/>
      <c r="L261" s="1"/>
      <c r="M261" s="48"/>
    </row>
    <row r="262" spans="1:13" ht="15.75" customHeight="1" x14ac:dyDescent="0.25">
      <c r="A262" s="144"/>
      <c r="C262" s="46"/>
      <c r="D262" s="5"/>
      <c r="E262" s="5"/>
      <c r="F262" s="5"/>
      <c r="G262" s="5"/>
      <c r="H262" s="5"/>
      <c r="I262" s="5"/>
      <c r="J262" s="5"/>
      <c r="K262" s="5"/>
      <c r="L262" s="1"/>
      <c r="M262" s="48"/>
    </row>
    <row r="263" spans="1:13" ht="15.75" customHeight="1" x14ac:dyDescent="0.25">
      <c r="A263" s="144"/>
      <c r="C263" s="46"/>
      <c r="D263" s="5"/>
      <c r="E263" s="5"/>
      <c r="F263" s="5"/>
      <c r="G263" s="5"/>
      <c r="H263" s="5"/>
      <c r="I263" s="5"/>
      <c r="J263" s="5"/>
      <c r="K263" s="5"/>
      <c r="L263" s="1"/>
      <c r="M263" s="48"/>
    </row>
    <row r="264" spans="1:13" ht="15.75" customHeight="1" x14ac:dyDescent="0.25">
      <c r="A264" s="144"/>
      <c r="C264" s="46"/>
      <c r="D264" s="5"/>
      <c r="E264" s="5"/>
      <c r="F264" s="5"/>
      <c r="G264" s="5"/>
      <c r="H264" s="5"/>
      <c r="I264" s="5"/>
      <c r="J264" s="5"/>
      <c r="K264" s="5"/>
      <c r="L264" s="1"/>
      <c r="M264" s="48"/>
    </row>
    <row r="265" spans="1:13" ht="15.75" customHeight="1" x14ac:dyDescent="0.25">
      <c r="A265" s="144"/>
      <c r="C265" s="46"/>
      <c r="D265" s="5"/>
      <c r="H265" s="5"/>
      <c r="I265" s="5"/>
      <c r="J265" s="5"/>
      <c r="K265" s="5"/>
      <c r="L265" s="1"/>
      <c r="M265" s="48"/>
    </row>
    <row r="266" spans="1:13" ht="15.75" customHeight="1" x14ac:dyDescent="0.25">
      <c r="A266" s="144"/>
      <c r="C266" s="46"/>
      <c r="D266" s="5"/>
      <c r="E266" s="5"/>
      <c r="F266" s="5"/>
      <c r="G266" s="5"/>
      <c r="H266" s="5"/>
      <c r="I266" s="5"/>
      <c r="J266" s="5"/>
      <c r="K266" s="5"/>
      <c r="L266" s="1"/>
      <c r="M266" s="48"/>
    </row>
    <row r="267" spans="1:13" ht="15.75" customHeight="1" x14ac:dyDescent="0.25">
      <c r="A267" s="144"/>
      <c r="C267" s="46"/>
      <c r="D267" s="5"/>
      <c r="E267" s="5"/>
      <c r="F267" s="5"/>
      <c r="G267" s="5"/>
      <c r="H267" s="5"/>
      <c r="I267" s="5"/>
      <c r="J267" s="5"/>
      <c r="K267" s="5"/>
      <c r="L267" s="1"/>
      <c r="M267" s="48"/>
    </row>
    <row r="268" spans="1:13" ht="15.75" customHeight="1" x14ac:dyDescent="0.25">
      <c r="A268" s="144"/>
      <c r="C268" s="46"/>
      <c r="D268" s="5"/>
      <c r="E268" s="5"/>
      <c r="F268" s="5"/>
      <c r="G268" s="5"/>
      <c r="H268" s="5"/>
      <c r="I268" s="5"/>
      <c r="J268" s="5"/>
      <c r="K268" s="5"/>
      <c r="L268" s="1"/>
      <c r="M268" s="48"/>
    </row>
    <row r="269" spans="1:13" ht="15.75" customHeight="1" x14ac:dyDescent="0.25">
      <c r="A269" s="144"/>
      <c r="C269" s="46"/>
      <c r="D269" s="5"/>
      <c r="E269" s="5"/>
      <c r="F269" s="5"/>
      <c r="G269" s="5"/>
      <c r="H269" s="5"/>
      <c r="I269" s="5"/>
      <c r="J269" s="5"/>
      <c r="K269" s="5"/>
      <c r="L269" s="1"/>
      <c r="M269" s="48"/>
    </row>
    <row r="270" spans="1:13" ht="15.75" customHeight="1" x14ac:dyDescent="0.25">
      <c r="A270" s="144"/>
      <c r="C270" s="46"/>
      <c r="D270" s="5"/>
      <c r="E270" s="5"/>
      <c r="F270" s="5"/>
      <c r="G270" s="5"/>
      <c r="H270" s="5"/>
      <c r="I270" s="5"/>
      <c r="J270" s="5"/>
      <c r="K270" s="5"/>
      <c r="L270" s="1"/>
      <c r="M270" s="48"/>
    </row>
    <row r="271" spans="1:13" ht="15.75" customHeight="1" x14ac:dyDescent="0.25">
      <c r="A271" s="144"/>
      <c r="C271" s="46"/>
      <c r="D271" s="5"/>
      <c r="E271" s="5"/>
      <c r="F271" s="5"/>
      <c r="G271" s="5"/>
      <c r="H271" s="5"/>
      <c r="I271" s="5"/>
      <c r="J271" s="5"/>
      <c r="K271" s="5"/>
      <c r="L271" s="1"/>
      <c r="M271" s="48"/>
    </row>
    <row r="272" spans="1:13" ht="15.75" customHeight="1" x14ac:dyDescent="0.25">
      <c r="A272" s="144"/>
      <c r="C272" s="46"/>
      <c r="D272" s="5"/>
      <c r="E272" s="5"/>
      <c r="F272" s="5"/>
      <c r="G272" s="5"/>
      <c r="H272" s="5"/>
      <c r="I272" s="5"/>
      <c r="J272" s="5"/>
      <c r="K272" s="5"/>
      <c r="L272" s="1"/>
      <c r="M272" s="48"/>
    </row>
    <row r="273" spans="1:13" ht="15.75" customHeight="1" x14ac:dyDescent="0.25">
      <c r="A273" s="144"/>
      <c r="C273" s="46"/>
      <c r="D273" s="5"/>
      <c r="E273" s="5"/>
      <c r="F273" s="5"/>
      <c r="G273" s="5"/>
      <c r="H273" s="5"/>
      <c r="I273" s="5"/>
      <c r="J273" s="5"/>
      <c r="K273" s="5"/>
      <c r="L273" s="1"/>
      <c r="M273" s="48"/>
    </row>
    <row r="274" spans="1:13" ht="15.75" customHeight="1" x14ac:dyDescent="0.25">
      <c r="A274" s="144"/>
      <c r="C274" s="46"/>
      <c r="D274" s="5"/>
      <c r="E274" s="5"/>
      <c r="F274" s="5"/>
      <c r="G274" s="5"/>
      <c r="H274" s="5"/>
      <c r="I274" s="5"/>
      <c r="J274" s="5"/>
      <c r="K274" s="5"/>
      <c r="L274" s="1"/>
      <c r="M274" s="48"/>
    </row>
    <row r="275" spans="1:13" ht="15.75" customHeight="1" x14ac:dyDescent="0.25">
      <c r="A275" s="144"/>
      <c r="C275" s="46"/>
      <c r="D275" s="5"/>
      <c r="E275" s="5"/>
      <c r="F275" s="5"/>
      <c r="G275" s="5"/>
      <c r="H275" s="5"/>
      <c r="I275" s="5"/>
      <c r="J275" s="5"/>
      <c r="K275" s="5"/>
      <c r="L275" s="1"/>
      <c r="M275" s="48"/>
    </row>
    <row r="276" spans="1:13" ht="15.75" customHeight="1" x14ac:dyDescent="0.25">
      <c r="A276" s="144"/>
      <c r="C276" s="46"/>
      <c r="D276" s="5"/>
      <c r="E276" s="5"/>
      <c r="F276" s="5"/>
      <c r="G276" s="5"/>
      <c r="H276" s="5"/>
      <c r="I276" s="5"/>
      <c r="J276" s="5"/>
      <c r="K276" s="5"/>
      <c r="L276" s="1"/>
      <c r="M276" s="48"/>
    </row>
    <row r="277" spans="1:13" ht="15.75" customHeight="1" x14ac:dyDescent="0.25">
      <c r="A277" s="144"/>
      <c r="C277" s="46"/>
      <c r="D277" s="5"/>
      <c r="E277" s="5"/>
      <c r="F277" s="5"/>
      <c r="G277" s="5"/>
      <c r="H277" s="5"/>
      <c r="I277" s="5"/>
      <c r="J277" s="5"/>
      <c r="K277" s="5"/>
      <c r="L277" s="1"/>
      <c r="M277" s="48"/>
    </row>
    <row r="278" spans="1:13" ht="15.75" customHeight="1" x14ac:dyDescent="0.25">
      <c r="A278" s="144"/>
      <c r="C278" s="46"/>
      <c r="D278" s="5"/>
      <c r="E278" s="5"/>
      <c r="F278" s="5"/>
      <c r="G278" s="5"/>
      <c r="H278" s="5"/>
      <c r="I278" s="5"/>
      <c r="J278" s="5"/>
      <c r="K278" s="5"/>
      <c r="L278" s="1"/>
      <c r="M278" s="48"/>
    </row>
    <row r="279" spans="1:13" ht="15.75" customHeight="1" x14ac:dyDescent="0.25">
      <c r="A279" s="144"/>
      <c r="C279" s="46"/>
      <c r="D279" s="5"/>
      <c r="E279" s="5"/>
      <c r="F279" s="5"/>
      <c r="G279" s="5"/>
      <c r="H279" s="5"/>
      <c r="I279" s="5"/>
      <c r="J279" s="5"/>
      <c r="K279" s="5"/>
      <c r="L279" s="1"/>
      <c r="M279" s="48"/>
    </row>
    <row r="280" spans="1:13" ht="15.75" customHeight="1" x14ac:dyDescent="0.25">
      <c r="A280" s="144"/>
      <c r="C280" s="46"/>
      <c r="D280" s="5"/>
      <c r="E280" s="5"/>
      <c r="F280" s="5"/>
      <c r="G280" s="5"/>
      <c r="H280" s="5"/>
      <c r="I280" s="5"/>
      <c r="J280" s="5"/>
      <c r="K280" s="5"/>
      <c r="L280" s="1"/>
      <c r="M280" s="48"/>
    </row>
    <row r="281" spans="1:13" ht="15.75" customHeight="1" x14ac:dyDescent="0.25">
      <c r="A281" s="144"/>
      <c r="C281" s="46"/>
      <c r="D281" s="5"/>
      <c r="E281" s="5"/>
      <c r="F281" s="5"/>
      <c r="G281" s="5"/>
      <c r="H281" s="5"/>
      <c r="I281" s="5"/>
      <c r="J281" s="5"/>
      <c r="K281" s="5"/>
      <c r="L281" s="1"/>
      <c r="M281" s="48"/>
    </row>
    <row r="282" spans="1:13" ht="31.5" customHeight="1" x14ac:dyDescent="0.25">
      <c r="A282" s="144"/>
      <c r="C282" s="46"/>
      <c r="D282" s="5"/>
      <c r="E282" s="5"/>
      <c r="F282" s="5"/>
      <c r="G282" s="5"/>
      <c r="H282" s="5"/>
      <c r="I282" s="5"/>
      <c r="J282" s="5"/>
      <c r="K282" s="5"/>
      <c r="L282" s="1"/>
      <c r="M282" s="48"/>
    </row>
    <row r="283" spans="1:13" ht="15.75" customHeight="1" x14ac:dyDescent="0.25">
      <c r="A283" s="144"/>
      <c r="C283" s="46"/>
      <c r="D283" s="5"/>
      <c r="E283" s="5"/>
      <c r="F283" s="5"/>
      <c r="G283" s="5"/>
      <c r="H283" s="5"/>
      <c r="I283" s="5"/>
      <c r="J283" s="5"/>
      <c r="K283" s="5"/>
      <c r="L283" s="1"/>
      <c r="M283" s="48"/>
    </row>
    <row r="284" spans="1:13" ht="15.75" customHeight="1" x14ac:dyDescent="0.25">
      <c r="A284" s="144"/>
      <c r="C284" s="46"/>
      <c r="D284" s="5"/>
      <c r="E284" s="5"/>
      <c r="F284" s="5"/>
      <c r="G284" s="5"/>
      <c r="H284" s="5"/>
      <c r="I284" s="5"/>
      <c r="J284" s="5"/>
      <c r="K284" s="5"/>
      <c r="L284" s="1"/>
      <c r="M284" s="48"/>
    </row>
    <row r="285" spans="1:13" ht="15.75" customHeight="1" x14ac:dyDescent="0.25">
      <c r="A285" s="144"/>
      <c r="C285" s="46"/>
      <c r="D285" s="5"/>
      <c r="E285" s="5"/>
      <c r="F285" s="5"/>
      <c r="G285" s="5"/>
      <c r="H285" s="5"/>
      <c r="I285" s="5"/>
      <c r="J285" s="5"/>
      <c r="K285" s="5"/>
      <c r="L285" s="1"/>
      <c r="M285" s="48"/>
    </row>
    <row r="286" spans="1:13" ht="15.75" customHeight="1" x14ac:dyDescent="0.25">
      <c r="A286" s="144"/>
      <c r="C286" s="46"/>
      <c r="D286" s="5"/>
      <c r="E286" s="5"/>
      <c r="F286" s="5"/>
      <c r="G286" s="5"/>
      <c r="H286" s="5"/>
      <c r="I286" s="5"/>
      <c r="J286" s="5"/>
      <c r="K286" s="5"/>
      <c r="L286" s="1"/>
      <c r="M286" s="48"/>
    </row>
    <row r="287" spans="1:13" ht="15.75" customHeight="1" x14ac:dyDescent="0.25">
      <c r="A287" s="144"/>
      <c r="C287" s="46"/>
      <c r="D287" s="5"/>
      <c r="H287" s="5"/>
      <c r="I287" s="5"/>
      <c r="J287" s="5"/>
      <c r="K287" s="5"/>
      <c r="L287" s="1"/>
      <c r="M287" s="48"/>
    </row>
    <row r="288" spans="1:13" ht="15.75" customHeight="1" x14ac:dyDescent="0.25">
      <c r="A288" s="144"/>
      <c r="C288" s="46"/>
      <c r="D288" s="5"/>
      <c r="E288" s="5"/>
      <c r="F288" s="5"/>
      <c r="G288" s="5"/>
      <c r="H288" s="5"/>
      <c r="I288" s="5"/>
      <c r="J288" s="5"/>
      <c r="K288" s="5"/>
      <c r="L288" s="1"/>
      <c r="M288" s="48"/>
    </row>
    <row r="289" spans="1:13" ht="18.75" customHeight="1" x14ac:dyDescent="0.25">
      <c r="A289" s="144"/>
      <c r="C289" s="46"/>
      <c r="D289" s="5"/>
      <c r="E289" s="5"/>
      <c r="F289" s="5"/>
      <c r="G289" s="5"/>
      <c r="H289" s="5"/>
      <c r="I289" s="5"/>
      <c r="J289" s="5"/>
      <c r="K289" s="5"/>
      <c r="L289" s="1"/>
      <c r="M289" s="48"/>
    </row>
    <row r="290" spans="1:13" ht="15.75" customHeight="1" x14ac:dyDescent="0.25">
      <c r="A290" s="144"/>
      <c r="C290" s="46"/>
      <c r="D290" s="5"/>
      <c r="E290" s="5"/>
      <c r="F290" s="5"/>
      <c r="G290" s="5"/>
      <c r="H290" s="5"/>
      <c r="I290" s="5"/>
      <c r="J290" s="5"/>
      <c r="K290" s="5"/>
      <c r="L290" s="1"/>
      <c r="M290" s="48"/>
    </row>
    <row r="291" spans="1:13" ht="15.75" customHeight="1" x14ac:dyDescent="0.25">
      <c r="A291" s="144"/>
      <c r="C291" s="46"/>
      <c r="D291" s="5"/>
      <c r="E291" s="5"/>
      <c r="F291" s="5"/>
      <c r="G291" s="5"/>
      <c r="H291" s="5"/>
      <c r="I291" s="5"/>
      <c r="J291" s="5"/>
      <c r="K291" s="5"/>
      <c r="L291" s="1"/>
      <c r="M291" s="48"/>
    </row>
    <row r="292" spans="1:13" ht="15.75" customHeight="1" x14ac:dyDescent="0.25">
      <c r="A292" s="144"/>
      <c r="C292" s="46"/>
      <c r="D292" s="5"/>
      <c r="E292" s="5"/>
      <c r="F292" s="5"/>
      <c r="G292" s="5"/>
      <c r="H292" s="5"/>
      <c r="I292" s="5"/>
      <c r="J292" s="5"/>
      <c r="K292" s="5"/>
      <c r="L292" s="1"/>
      <c r="M292" s="48"/>
    </row>
    <row r="293" spans="1:13" ht="21" customHeight="1" x14ac:dyDescent="0.25">
      <c r="A293" s="144"/>
      <c r="C293" s="46"/>
      <c r="D293" s="5"/>
      <c r="E293" s="5"/>
      <c r="F293" s="5"/>
      <c r="G293" s="5"/>
      <c r="H293" s="5"/>
      <c r="I293" s="5"/>
      <c r="J293" s="5"/>
      <c r="K293" s="5"/>
      <c r="L293" s="1"/>
      <c r="M293" s="48"/>
    </row>
    <row r="294" spans="1:13" ht="15.75" customHeight="1" x14ac:dyDescent="0.25">
      <c r="A294" s="144"/>
      <c r="C294" s="46"/>
      <c r="D294" s="5"/>
      <c r="E294" s="5"/>
      <c r="F294" s="5"/>
      <c r="G294" s="5"/>
      <c r="H294" s="5"/>
      <c r="I294" s="5"/>
      <c r="J294" s="5"/>
      <c r="K294" s="5"/>
      <c r="L294" s="1"/>
      <c r="M294" s="48"/>
    </row>
    <row r="295" spans="1:13" ht="27.75" customHeight="1" x14ac:dyDescent="0.25">
      <c r="A295" s="144"/>
      <c r="C295" s="46"/>
      <c r="D295" s="5"/>
      <c r="E295" s="5"/>
      <c r="F295" s="5"/>
      <c r="G295" s="5"/>
      <c r="H295" s="5"/>
      <c r="I295" s="5"/>
      <c r="J295" s="5"/>
      <c r="K295" s="5"/>
      <c r="L295" s="1"/>
      <c r="M295" s="48"/>
    </row>
    <row r="296" spans="1:13" ht="15.75" customHeight="1" x14ac:dyDescent="0.25">
      <c r="A296" s="144"/>
      <c r="C296" s="46"/>
      <c r="D296" s="5"/>
      <c r="E296" s="5"/>
      <c r="F296" s="5"/>
      <c r="G296" s="5"/>
      <c r="H296" s="5"/>
      <c r="I296" s="5"/>
      <c r="J296" s="5"/>
      <c r="K296" s="5"/>
      <c r="L296" s="1"/>
      <c r="M296" s="48"/>
    </row>
    <row r="297" spans="1:13" ht="15.75" customHeight="1" x14ac:dyDescent="0.25">
      <c r="A297" s="144"/>
      <c r="C297" s="46"/>
      <c r="D297" s="5"/>
      <c r="E297" s="5"/>
      <c r="F297" s="5"/>
      <c r="G297" s="5"/>
      <c r="H297" s="5"/>
      <c r="I297" s="5"/>
      <c r="J297" s="5"/>
      <c r="K297" s="5"/>
      <c r="L297" s="1"/>
      <c r="M297" s="48"/>
    </row>
    <row r="298" spans="1:13" ht="15.75" customHeight="1" x14ac:dyDescent="0.25">
      <c r="A298" s="144"/>
      <c r="C298" s="46"/>
      <c r="D298" s="5"/>
      <c r="E298" s="5"/>
      <c r="F298" s="5"/>
      <c r="G298" s="5"/>
      <c r="H298" s="5"/>
      <c r="I298" s="5"/>
      <c r="J298" s="5"/>
      <c r="K298" s="5"/>
      <c r="L298" s="1"/>
      <c r="M298" s="48"/>
    </row>
    <row r="299" spans="1:13" ht="15.75" customHeight="1" x14ac:dyDescent="0.25">
      <c r="A299" s="144"/>
      <c r="C299" s="46"/>
      <c r="D299" s="5"/>
      <c r="E299" s="5"/>
      <c r="F299" s="5"/>
      <c r="G299" s="5"/>
      <c r="H299" s="5"/>
      <c r="I299" s="5"/>
      <c r="J299" s="5"/>
      <c r="K299" s="5"/>
      <c r="L299" s="1"/>
      <c r="M299" s="48"/>
    </row>
    <row r="300" spans="1:13" ht="17.25" customHeight="1" x14ac:dyDescent="0.25">
      <c r="A300" s="144"/>
      <c r="C300" s="46"/>
      <c r="D300" s="5"/>
      <c r="E300" s="5"/>
      <c r="F300" s="5"/>
      <c r="G300" s="5"/>
      <c r="H300" s="5"/>
      <c r="I300" s="5"/>
      <c r="J300" s="5"/>
      <c r="K300" s="5"/>
      <c r="L300" s="1"/>
      <c r="M300" s="48"/>
    </row>
    <row r="301" spans="1:13" ht="15.75" customHeight="1" x14ac:dyDescent="0.25">
      <c r="A301" s="144"/>
      <c r="C301" s="46"/>
      <c r="D301" s="5"/>
      <c r="E301" s="5"/>
      <c r="F301" s="5"/>
      <c r="G301" s="5"/>
      <c r="H301" s="5"/>
      <c r="I301" s="5"/>
      <c r="J301" s="5"/>
      <c r="K301" s="5"/>
      <c r="L301" s="1"/>
      <c r="M301" s="48"/>
    </row>
    <row r="302" spans="1:13" ht="15.75" customHeight="1" x14ac:dyDescent="0.25">
      <c r="A302" s="144"/>
      <c r="C302" s="46"/>
      <c r="D302" s="5"/>
      <c r="E302" s="5"/>
      <c r="F302" s="5"/>
      <c r="G302" s="5"/>
      <c r="H302" s="5"/>
      <c r="I302" s="5"/>
      <c r="J302" s="5"/>
      <c r="K302" s="5"/>
      <c r="L302" s="1"/>
      <c r="M302" s="48"/>
    </row>
    <row r="303" spans="1:13" ht="15.75" customHeight="1" x14ac:dyDescent="0.25">
      <c r="A303" s="144"/>
      <c r="C303" s="46"/>
      <c r="D303" s="5"/>
      <c r="E303" s="5"/>
      <c r="F303" s="5"/>
      <c r="G303" s="5"/>
      <c r="H303" s="5"/>
      <c r="I303" s="5"/>
      <c r="J303" s="5"/>
      <c r="K303" s="5"/>
      <c r="L303" s="1"/>
      <c r="M303" s="48"/>
    </row>
    <row r="304" spans="1:13" ht="15.75" customHeight="1" x14ac:dyDescent="0.25">
      <c r="A304" s="144"/>
      <c r="C304" s="46"/>
      <c r="D304" s="5"/>
      <c r="E304" s="5"/>
      <c r="F304" s="5"/>
      <c r="G304" s="5"/>
      <c r="H304" s="5"/>
      <c r="I304" s="5"/>
      <c r="J304" s="5"/>
      <c r="K304" s="5"/>
      <c r="L304" s="1"/>
      <c r="M304" s="48"/>
    </row>
    <row r="305" spans="1:17" ht="15.75" customHeight="1" x14ac:dyDescent="0.25">
      <c r="A305" s="144"/>
      <c r="L305" s="1"/>
      <c r="M305" s="48"/>
    </row>
    <row r="306" spans="1:17" ht="15.75" customHeight="1" x14ac:dyDescent="0.25">
      <c r="A306" s="144"/>
      <c r="C306" s="46"/>
      <c r="D306" s="5"/>
      <c r="H306" s="5"/>
      <c r="I306" s="5"/>
      <c r="J306" s="5"/>
      <c r="K306" s="5"/>
      <c r="L306" s="5"/>
      <c r="M306" s="5"/>
      <c r="N306" s="5"/>
      <c r="O306" s="5"/>
      <c r="P306" s="1"/>
      <c r="Q306" s="48"/>
    </row>
    <row r="307" spans="1:17" ht="15.75" customHeight="1" thickBot="1" x14ac:dyDescent="0.3">
      <c r="A307" s="144"/>
      <c r="C307" s="4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48"/>
    </row>
    <row r="308" spans="1:17" ht="33" customHeight="1" thickBot="1" x14ac:dyDescent="0.3">
      <c r="A308" s="144"/>
      <c r="B308" s="183" t="s">
        <v>20</v>
      </c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"/>
      <c r="Q308" s="48"/>
    </row>
    <row r="309" spans="1:17" ht="15.75" customHeight="1" x14ac:dyDescent="0.25">
      <c r="A309" s="144"/>
      <c r="C309" s="4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48"/>
    </row>
    <row r="310" spans="1:17" ht="15.75" customHeight="1" x14ac:dyDescent="0.25">
      <c r="A310" s="144"/>
      <c r="C310" s="4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48"/>
    </row>
    <row r="311" spans="1:17" ht="15.75" customHeight="1" x14ac:dyDescent="0.25">
      <c r="A311" s="144"/>
      <c r="C311" s="4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48"/>
    </row>
    <row r="312" spans="1:17" ht="15.75" customHeight="1" x14ac:dyDescent="0.25">
      <c r="A312" s="144"/>
      <c r="C312" s="46"/>
      <c r="D312" s="5"/>
      <c r="E312" s="5"/>
      <c r="F312" s="5"/>
      <c r="G312" s="5"/>
      <c r="H312" s="16"/>
      <c r="I312" s="15"/>
      <c r="J312" s="15"/>
      <c r="K312" s="15"/>
      <c r="L312" s="15"/>
      <c r="M312" s="5"/>
      <c r="N312" s="5"/>
      <c r="O312" s="5"/>
      <c r="P312" s="1"/>
      <c r="Q312" s="48"/>
    </row>
    <row r="313" spans="1:17" x14ac:dyDescent="0.25">
      <c r="A313" s="144"/>
      <c r="C313" s="4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 s="16" customFormat="1" ht="15.75" x14ac:dyDescent="0.25">
      <c r="A314" s="146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15"/>
      <c r="N314" s="15"/>
      <c r="O314" s="15"/>
      <c r="P314" s="15"/>
      <c r="Q314" s="14"/>
    </row>
    <row r="315" spans="1:17" x14ac:dyDescent="0.25">
      <c r="A315" s="14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 ht="15.75" thickBot="1" x14ac:dyDescent="0.3">
      <c r="A316" s="14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 ht="24" customHeight="1" thickBot="1" x14ac:dyDescent="0.3">
      <c r="A317" s="144"/>
      <c r="P317" s="49"/>
      <c r="Q317" s="47"/>
    </row>
    <row r="318" spans="1:17" x14ac:dyDescent="0.25">
      <c r="A318" s="14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 x14ac:dyDescent="0.25">
      <c r="A319" s="14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 x14ac:dyDescent="0.25">
      <c r="A320" s="14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 x14ac:dyDescent="0.25">
      <c r="A321" s="14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 x14ac:dyDescent="0.25">
      <c r="A322" s="14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 x14ac:dyDescent="0.25">
      <c r="A323" s="14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 x14ac:dyDescent="0.25">
      <c r="A324" s="144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 x14ac:dyDescent="0.25">
      <c r="A325" s="144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 x14ac:dyDescent="0.25">
      <c r="A326" s="144"/>
      <c r="C326" s="5"/>
      <c r="D326" s="1"/>
      <c r="E326" s="1"/>
      <c r="F326" s="1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 x14ac:dyDescent="0.25">
      <c r="A327" s="144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 x14ac:dyDescent="0.25">
      <c r="A328" s="144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 x14ac:dyDescent="0.25">
      <c r="A329" s="144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 x14ac:dyDescent="0.25">
      <c r="A330" s="144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 x14ac:dyDescent="0.25">
      <c r="A331" s="144"/>
      <c r="C331" s="5"/>
      <c r="H331" s="5"/>
      <c r="I331" s="5"/>
      <c r="J331" s="5"/>
      <c r="K331" s="5"/>
      <c r="L331" s="5"/>
      <c r="M331" s="5"/>
      <c r="N331" s="5"/>
      <c r="O331" s="5"/>
      <c r="P331" s="5"/>
      <c r="Q331" s="1"/>
    </row>
    <row r="332" spans="1:17" x14ac:dyDescent="0.25">
      <c r="A332" s="144"/>
      <c r="C332" s="5"/>
      <c r="H332" s="5"/>
      <c r="I332" s="5"/>
      <c r="J332" s="5"/>
      <c r="K332" s="5"/>
      <c r="L332" s="5"/>
      <c r="M332" s="5"/>
      <c r="N332" s="5"/>
      <c r="O332" s="5"/>
      <c r="P332" s="5"/>
      <c r="Q332" s="1"/>
    </row>
    <row r="333" spans="1:17" x14ac:dyDescent="0.25">
      <c r="A333" s="144"/>
      <c r="C333" s="5"/>
      <c r="H333" s="5"/>
      <c r="I333" s="5"/>
      <c r="J333" s="5"/>
      <c r="K333" s="5"/>
      <c r="L333" s="5"/>
      <c r="M333" s="5"/>
      <c r="N333" s="5"/>
      <c r="O333" s="5"/>
      <c r="P333" s="5"/>
      <c r="Q333" s="1"/>
    </row>
    <row r="334" spans="1:17" x14ac:dyDescent="0.25">
      <c r="A334" s="144"/>
      <c r="C334" s="5"/>
      <c r="H334" s="5"/>
      <c r="I334" s="5"/>
      <c r="J334" s="5"/>
      <c r="K334" s="5"/>
      <c r="L334" s="5"/>
      <c r="M334" s="5"/>
      <c r="N334" s="5"/>
      <c r="O334" s="5"/>
      <c r="P334" s="5"/>
      <c r="Q334" s="1"/>
    </row>
    <row r="335" spans="1:17" x14ac:dyDescent="0.25">
      <c r="A335" s="144"/>
      <c r="C335" s="5"/>
      <c r="H335" s="5"/>
      <c r="I335" s="5"/>
      <c r="J335" s="5"/>
      <c r="K335" s="5"/>
      <c r="L335" s="5"/>
      <c r="M335" s="5"/>
      <c r="N335" s="5"/>
      <c r="O335" s="5"/>
      <c r="P335" s="5"/>
      <c r="Q335" s="1"/>
    </row>
    <row r="336" spans="1:17" x14ac:dyDescent="0.25">
      <c r="A336" s="144"/>
      <c r="C336" s="5"/>
      <c r="H336" s="5"/>
      <c r="I336" s="5"/>
      <c r="J336" s="5"/>
      <c r="K336" s="5"/>
      <c r="L336" s="5"/>
      <c r="M336" s="5"/>
      <c r="N336" s="5"/>
      <c r="O336" s="5"/>
      <c r="P336" s="5"/>
      <c r="Q336" s="1"/>
    </row>
    <row r="337" spans="1:17" x14ac:dyDescent="0.25">
      <c r="A337" s="144"/>
      <c r="C337" s="5"/>
      <c r="H337" s="5"/>
      <c r="I337" s="5"/>
      <c r="J337" s="5"/>
      <c r="K337" s="5"/>
      <c r="L337" s="5"/>
      <c r="M337" s="5"/>
      <c r="N337" s="5"/>
      <c r="O337" s="5"/>
      <c r="P337" s="5"/>
      <c r="Q337" s="1"/>
    </row>
    <row r="338" spans="1:17" x14ac:dyDescent="0.25">
      <c r="A338" s="144"/>
      <c r="C338" s="5"/>
      <c r="H338" s="5"/>
      <c r="I338" s="5"/>
      <c r="J338" s="5"/>
      <c r="K338" s="5"/>
      <c r="L338" s="5"/>
      <c r="M338" s="5"/>
      <c r="N338" s="5"/>
      <c r="O338" s="5"/>
      <c r="P338" s="5"/>
      <c r="Q338" s="1"/>
    </row>
    <row r="339" spans="1:17" x14ac:dyDescent="0.25">
      <c r="A339" s="144"/>
      <c r="C339" s="5"/>
      <c r="H339" s="5"/>
      <c r="I339" s="5"/>
      <c r="J339" s="5"/>
      <c r="K339" s="5"/>
      <c r="L339" s="5"/>
      <c r="M339" s="5"/>
      <c r="N339" s="5"/>
      <c r="O339" s="5"/>
      <c r="P339" s="5"/>
      <c r="Q339" s="1"/>
    </row>
    <row r="340" spans="1:17" x14ac:dyDescent="0.25">
      <c r="A340" s="144"/>
      <c r="C340" s="5"/>
      <c r="H340" s="5"/>
      <c r="I340" s="5"/>
      <c r="J340" s="5"/>
      <c r="K340" s="5"/>
      <c r="L340" s="5"/>
      <c r="M340" s="5"/>
      <c r="N340" s="5"/>
      <c r="O340" s="5"/>
      <c r="P340" s="5"/>
      <c r="Q340" s="1"/>
    </row>
    <row r="341" spans="1:17" x14ac:dyDescent="0.25">
      <c r="A341" s="144"/>
      <c r="C341" s="5"/>
      <c r="M341" s="5"/>
      <c r="N341" s="5"/>
      <c r="O341" s="5"/>
      <c r="P341" s="5"/>
      <c r="Q341" s="1"/>
    </row>
    <row r="342" spans="1:17" x14ac:dyDescent="0.25">
      <c r="A342" s="144"/>
      <c r="C342" s="5"/>
      <c r="M342" s="5"/>
      <c r="N342" s="5"/>
      <c r="O342" s="5"/>
      <c r="P342" s="5"/>
      <c r="Q342" s="1"/>
    </row>
    <row r="343" spans="1:17" x14ac:dyDescent="0.25">
      <c r="A343" s="14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</row>
    <row r="344" spans="1:17" x14ac:dyDescent="0.25">
      <c r="A344" s="14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48"/>
    </row>
    <row r="345" spans="1:17" x14ac:dyDescent="0.25">
      <c r="A345" s="14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48"/>
    </row>
    <row r="346" spans="1:17" x14ac:dyDescent="0.25">
      <c r="A346" s="14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48"/>
    </row>
    <row r="347" spans="1:17" x14ac:dyDescent="0.25">
      <c r="A347" s="14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48"/>
    </row>
    <row r="348" spans="1:17" x14ac:dyDescent="0.25">
      <c r="A348" s="14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48"/>
    </row>
    <row r="349" spans="1:17" x14ac:dyDescent="0.25">
      <c r="A349" s="14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x14ac:dyDescent="0.25">
      <c r="A350" s="66"/>
      <c r="B350" s="66"/>
      <c r="C350" s="66"/>
    </row>
    <row r="351" spans="1:17" x14ac:dyDescent="0.25">
      <c r="A351" s="66"/>
      <c r="B351" s="66"/>
      <c r="C351" s="66"/>
    </row>
    <row r="352" spans="1:17" x14ac:dyDescent="0.25">
      <c r="A352" s="66"/>
      <c r="B352" s="66"/>
      <c r="C352" s="66"/>
    </row>
    <row r="353" spans="1:3" x14ac:dyDescent="0.25">
      <c r="A353" s="66"/>
      <c r="B353" s="66"/>
      <c r="C353" s="66"/>
    </row>
    <row r="354" spans="1:3" x14ac:dyDescent="0.25">
      <c r="A354" s="66"/>
      <c r="B354" s="66"/>
      <c r="C354" s="66"/>
    </row>
    <row r="355" spans="1:3" x14ac:dyDescent="0.25">
      <c r="A355" s="66"/>
      <c r="B355" s="66"/>
      <c r="C355" s="66"/>
    </row>
    <row r="356" spans="1:3" x14ac:dyDescent="0.25">
      <c r="A356" s="66"/>
      <c r="B356" s="66"/>
      <c r="C356" s="66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Estadísticas ENERO 2019</vt:lpstr>
      <vt:lpstr>Estadísticas FEBRERO 2019</vt:lpstr>
      <vt:lpstr>Estadísticas MARZO 2019</vt:lpstr>
      <vt:lpstr>Estadísticas ABRIL 2019</vt:lpstr>
      <vt:lpstr>Estadísticas MAYO 2019</vt:lpstr>
      <vt:lpstr>Estadísticas JUNIO 2019</vt:lpstr>
      <vt:lpstr>Estadísticas JULIO 2019</vt:lpstr>
      <vt:lpstr>Estadísticas Agosto 2019</vt:lpstr>
      <vt:lpstr>Estadísticas Septiembre 2019</vt:lpstr>
      <vt:lpstr>Estadísticas Octubre 2019</vt:lpstr>
      <vt:lpstr>Estadísticas NOVIEMBRE 2019</vt:lpstr>
      <vt:lpstr>Estadísticas DICIEMBRE 2019</vt:lpstr>
      <vt:lpstr>'Estadísticas ABRIL 2019'!Área_de_impresión</vt:lpstr>
      <vt:lpstr>'Estadísticas Agosto 2019'!Área_de_impresión</vt:lpstr>
      <vt:lpstr>'Estadísticas DICIEMBRE 2019'!Área_de_impresión</vt:lpstr>
      <vt:lpstr>'Estadísticas ENERO 2019'!Área_de_impresión</vt:lpstr>
      <vt:lpstr>'Estadísticas FEBRERO 2019'!Área_de_impresión</vt:lpstr>
      <vt:lpstr>'Estadísticas JULIO 2019'!Área_de_impresión</vt:lpstr>
      <vt:lpstr>'Estadísticas JUNIO 2019'!Área_de_impresión</vt:lpstr>
      <vt:lpstr>'Estadísticas MARZO 2019'!Área_de_impresión</vt:lpstr>
      <vt:lpstr>'Estadísticas MAYO 2019'!Área_de_impresión</vt:lpstr>
      <vt:lpstr>'Estadísticas NOVIEMBRE 2019'!Área_de_impresión</vt:lpstr>
      <vt:lpstr>'Estadísticas Octubre 2019'!Área_de_impresión</vt:lpstr>
      <vt:lpstr>'Estadísticas Septiembre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cp:lastPrinted>2018-05-11T19:23:10Z</cp:lastPrinted>
  <dcterms:created xsi:type="dcterms:W3CDTF">2016-07-14T16:59:51Z</dcterms:created>
  <dcterms:modified xsi:type="dcterms:W3CDTF">2020-01-24T18:01:13Z</dcterms:modified>
</cp:coreProperties>
</file>