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20490" windowHeight="5955" firstSheet="6" activeTab="10"/>
  </bookViews>
  <sheets>
    <sheet name="Enero 2019" sheetId="39" r:id="rId1"/>
    <sheet name="Febrero 2019" sheetId="40" r:id="rId2"/>
    <sheet name="Marzo 2019" sheetId="41" r:id="rId3"/>
    <sheet name="Abril 2019" sheetId="42" r:id="rId4"/>
    <sheet name="Mayo 2019" sheetId="43" r:id="rId5"/>
    <sheet name="Junio 2019" sheetId="44" r:id="rId6"/>
    <sheet name="Julio 2019" sheetId="45" r:id="rId7"/>
    <sheet name="Agosto 2019" sheetId="46" r:id="rId8"/>
    <sheet name="Septiembre 2019" sheetId="47" r:id="rId9"/>
    <sheet name="Octubre 2019" sheetId="48" r:id="rId10"/>
    <sheet name="Noviembre 2019" sheetId="49" r:id="rId11"/>
    <sheet name="Diciembre 2019" sheetId="50" r:id="rId12"/>
    <sheet name="Area de Servicio" sheetId="22" r:id="rId13"/>
    <sheet name="Lugares de Pago" sheetId="21" r:id="rId14"/>
    <sheet name="Anomalias" sheetId="23" r:id="rId15"/>
  </sheets>
  <externalReferences>
    <externalReference r:id="rId16"/>
    <externalReference r:id="rId17"/>
    <externalReference r:id="rId18"/>
    <externalReference r:id="rId19"/>
    <externalReference r:id="rId20"/>
  </externalReferences>
  <definedNames>
    <definedName name="_xlnm._FilterDatabase" localSheetId="4" hidden="1">'Mayo 2019'!$A$9:$AB$9</definedName>
    <definedName name="Hidden_1_Tabla_2301473">[1]Hidden_1_Tabla_230147!$A$1:$A$26</definedName>
    <definedName name="Hidden_14">[2]Hidden_1!$A$1:$A$2</definedName>
    <definedName name="Hidden_15">[3]Hidden_1!$A$1:$A$2</definedName>
    <definedName name="Hidden_2_Tabla_2301477">[1]Hidden_2_Tabla_230147!$A$1:$A$41</definedName>
    <definedName name="Hidden_3_Tabla_23014714">[1]Hidden_3_Tabla_230147!$A$1:$A$32</definedName>
    <definedName name="hidden_Tabla_2301451" localSheetId="14">#REF!</definedName>
    <definedName name="hidden_Tabla_2301451" localSheetId="12">#REF!</definedName>
    <definedName name="hidden_Tabla_2301451" localSheetId="11">#REF!</definedName>
    <definedName name="hidden_Tabla_2301451" localSheetId="10">#REF!</definedName>
    <definedName name="hidden_Tabla_2301451">#REF!</definedName>
    <definedName name="hidden_Tabla_2301452" localSheetId="14">#REF!</definedName>
    <definedName name="hidden_Tabla_2301452" localSheetId="12">#REF!</definedName>
    <definedName name="hidden_Tabla_2301452" localSheetId="11">#REF!</definedName>
    <definedName name="hidden_Tabla_2301452" localSheetId="10">#REF!</definedName>
    <definedName name="hidden_Tabla_2301452">#REF!</definedName>
    <definedName name="hidden_Tabla_2301471" localSheetId="14">#REF!</definedName>
    <definedName name="hidden_Tabla_2301471" localSheetId="12">#REF!</definedName>
    <definedName name="hidden_Tabla_2301471" localSheetId="11">#REF!</definedName>
    <definedName name="hidden_Tabla_2301471" localSheetId="10">#REF!</definedName>
    <definedName name="hidden_Tabla_2301471">#REF!</definedName>
    <definedName name="hidden_Tabla_2301472" localSheetId="14">#REF!</definedName>
    <definedName name="hidden_Tabla_2301472" localSheetId="12">#REF!</definedName>
    <definedName name="hidden_Tabla_2301472" localSheetId="11">#REF!</definedName>
    <definedName name="hidden_Tabla_2301472" localSheetId="10">#REF!</definedName>
    <definedName name="hidden_Tabla_2301472">#REF!</definedName>
    <definedName name="hidden_Tabla_2301473" localSheetId="14">#REF!</definedName>
    <definedName name="hidden_Tabla_2301473" localSheetId="12">#REF!</definedName>
    <definedName name="hidden_Tabla_2301473" localSheetId="11">#REF!</definedName>
    <definedName name="hidden_Tabla_2301473" localSheetId="10">#REF!</definedName>
    <definedName name="hidden_Tabla_2301473">#REF!</definedName>
    <definedName name="hidden1" localSheetId="14">#REF!</definedName>
    <definedName name="hidden1" localSheetId="12">#REF!</definedName>
    <definedName name="hidden1" localSheetId="13">#REF!</definedName>
    <definedName name="hidden1">[4]hidden1!$A$1:$A$2</definedName>
    <definedName name="hidden2" localSheetId="14">[5]JUNIO!$A$1:$A$26</definedName>
    <definedName name="hidden2" localSheetId="12">[5]JUNIO!$A$1:$A$26</definedName>
    <definedName name="hidden2" localSheetId="13">[5]JUNIO!$A$1:$A$26</definedName>
    <definedName name="hidden2">[4]hidden2!$A$1:$A$26</definedName>
    <definedName name="hidden3" localSheetId="14">[5]MAYO!$A$1:$A$41</definedName>
    <definedName name="hidden3" localSheetId="12">[5]MAYO!$A$1:$A$41</definedName>
    <definedName name="hidden3" localSheetId="13">[5]MAYO!$A$1:$A$41</definedName>
    <definedName name="hidden3">[4]hidden3!$A$1:$A$41</definedName>
    <definedName name="hidden4" localSheetId="14">[5]ABRIL!$A$1:$A$26</definedName>
    <definedName name="hidden4" localSheetId="12">[5]ABRIL!$A$1:$A$26</definedName>
    <definedName name="hidden4" localSheetId="13">[5]ABRIL!$A$1:$A$26</definedName>
    <definedName name="hidden4">[4]hidden4!$A$1:$A$26</definedName>
    <definedName name="hidden5" localSheetId="14">[5]MARZO!$A$1:$A$41</definedName>
    <definedName name="hidden5" localSheetId="12">[5]MARZO!$A$1:$A$41</definedName>
    <definedName name="hidden5" localSheetId="13">[5]MARZO!$A$1:$A$41</definedName>
    <definedName name="hidden5">[4]hidden5!$A$1:$A$41</definedName>
  </definedNames>
  <calcPr calcId="145621"/>
</workbook>
</file>

<file path=xl/calcChain.xml><?xml version="1.0" encoding="utf-8"?>
<calcChain xmlns="http://schemas.openxmlformats.org/spreadsheetml/2006/main">
  <c r="U32" i="49" l="1"/>
  <c r="U24" i="49"/>
  <c r="U23" i="49"/>
  <c r="U18" i="49"/>
  <c r="U15" i="49"/>
  <c r="U32" i="50" l="1"/>
  <c r="U24" i="50"/>
  <c r="U23" i="50"/>
  <c r="U18" i="50"/>
  <c r="U15" i="50"/>
  <c r="U32" i="48" l="1"/>
  <c r="U24" i="48"/>
  <c r="U23" i="48"/>
  <c r="U18" i="48"/>
  <c r="U15" i="48"/>
  <c r="U24" i="47" l="1"/>
  <c r="U23" i="47"/>
  <c r="U18" i="47"/>
  <c r="U15" i="47"/>
  <c r="U24" i="46" l="1"/>
  <c r="U23" i="46"/>
  <c r="U18" i="46"/>
  <c r="U16" i="46"/>
  <c r="U15" i="46"/>
  <c r="U24" i="45" l="1"/>
  <c r="U23" i="45"/>
  <c r="U18" i="45"/>
  <c r="U15" i="45"/>
  <c r="U32" i="44" l="1"/>
  <c r="U24" i="44"/>
  <c r="U23" i="44"/>
  <c r="U18" i="44"/>
  <c r="U15" i="44"/>
  <c r="U24" i="43" l="1"/>
  <c r="U23" i="43"/>
  <c r="U18" i="43"/>
  <c r="U15" i="43"/>
  <c r="U32" i="42" l="1"/>
  <c r="U24" i="42"/>
  <c r="U23" i="42"/>
  <c r="U18" i="42"/>
  <c r="U15" i="42"/>
  <c r="U32" i="41" l="1"/>
  <c r="U24" i="41"/>
  <c r="U23" i="41"/>
  <c r="U18" i="41"/>
  <c r="U15" i="41"/>
  <c r="U32" i="40" l="1"/>
  <c r="U24" i="40"/>
  <c r="U23" i="40"/>
  <c r="U21" i="40"/>
  <c r="U18" i="40"/>
  <c r="U15" i="40"/>
  <c r="U24" i="39" l="1"/>
  <c r="U23" i="39"/>
  <c r="U18" i="39"/>
</calcChain>
</file>

<file path=xl/sharedStrings.xml><?xml version="1.0" encoding="utf-8"?>
<sst xmlns="http://schemas.openxmlformats.org/spreadsheetml/2006/main" count="6520" uniqueCount="266">
  <si>
    <t>AYUNTAMIENTO DE ZAPOPAN, JALISCO</t>
  </si>
  <si>
    <t>Lugares donde se efectúa el pago</t>
  </si>
  <si>
    <t>Número exterior</t>
  </si>
  <si>
    <t>Número interior (en su caso)</t>
  </si>
  <si>
    <t>Colonia</t>
  </si>
  <si>
    <t>Ninguno</t>
  </si>
  <si>
    <t>Tepeyac</t>
  </si>
  <si>
    <t>Zapopan</t>
  </si>
  <si>
    <t>Gratuito</t>
  </si>
  <si>
    <t>Reglamento de la Administracion Pública Municipal de Zapopan Jalisco</t>
  </si>
  <si>
    <t>Realizar cita por teléfono</t>
  </si>
  <si>
    <t>NOMBRE CORTO</t>
  </si>
  <si>
    <t>Nombre de vialidad</t>
  </si>
  <si>
    <t>Clave de la localidad</t>
  </si>
  <si>
    <t>Clave del municipio</t>
  </si>
  <si>
    <t>Correo electrónico</t>
  </si>
  <si>
    <t>Número interior, en su caso</t>
  </si>
  <si>
    <t>Servicio</t>
  </si>
  <si>
    <t>Campaña de esterilización en perros y gatos</t>
  </si>
  <si>
    <t>Esterilización quirúrgica de perros y gatos; hembras y machos, en comunidades de alta densidad de este tipo de población animal para controlar las agresiones, la transmisión de rabia, zoonosis y otras problemáticas causadas por el nacimiento sin control de mascotas.</t>
  </si>
  <si>
    <t>Copia de identificación oficial de IFE, INE, Pasaporte, etc.</t>
  </si>
  <si>
    <t>1 día</t>
  </si>
  <si>
    <t>Dirección de Protección Animal</t>
  </si>
  <si>
    <t>No aplica</t>
  </si>
  <si>
    <t>Jalisco</t>
  </si>
  <si>
    <t>Lunes a Viernes de 8:00 am a 20:00 hrs y Sábados de 9:00 am a 14:00 hrs</t>
  </si>
  <si>
    <t>Queja</t>
  </si>
  <si>
    <t>Avenida</t>
  </si>
  <si>
    <t>Guadalupe</t>
  </si>
  <si>
    <t>Chapalita Inn</t>
  </si>
  <si>
    <t>Campaña de vacunación antirrábica</t>
  </si>
  <si>
    <t>En coordinación con la Secretaría de Salud Jalisco, se busca prevenir y controlar la rabia a través de la inmunización antirrábica de por lo menos el 80% de las comunidades del municipio de Zapopan. Llevar a la mascota a las instalaciones del Depto. de Salud Animal para que reciba su vacuna o llevarlo a los módulos de las brigadas de vacunación.</t>
  </si>
  <si>
    <t>Acudir con la  mascota</t>
  </si>
  <si>
    <t>Cirugía especial</t>
  </si>
  <si>
    <t>Técnica quirúrgica de fines terapéuticos que busca el restablecimiento de la salud del animal.</t>
  </si>
  <si>
    <t>Acudir con la  mascota y realizar el pago correspondiente</t>
  </si>
  <si>
    <t>Constancia de salud veterinaria</t>
  </si>
  <si>
    <t>Certificado de salud veterinaria oficial en el que se hace constar el estado de salud actual de la mascota, solicitado principalmente para traslados de animales a otros países como control sanitario, tiene vigencia de 5 días.</t>
  </si>
  <si>
    <t>Acudir con la  mascota y  cartilla de vacunación</t>
  </si>
  <si>
    <t>Consulta veterinaria</t>
  </si>
  <si>
    <t>Valoración médica del animal en el que se explora físicamente, para su correcto diagnóstico y tratamiento.</t>
  </si>
  <si>
    <t>Desparasitación veterinaria</t>
  </si>
  <si>
    <t>Aplicación de tratamientos farmacéuticos como medida preventiva y de control de enfermedades parasitarias en animales (mascotas)</t>
  </si>
  <si>
    <t>Acudir con la mascota</t>
  </si>
  <si>
    <t>Devolución de animal agresor sospechoso de rabia</t>
  </si>
  <si>
    <t>A solicitud de su propietario, devolución del animal al término de su observación clínica por sospecha de rabia.</t>
  </si>
  <si>
    <t>Realizar pago, presentar cartilla de vacunación o comprobar la propiedad de la mascota</t>
  </si>
  <si>
    <t>Devolución de animal callejero</t>
  </si>
  <si>
    <t>A solicitud del propietario, entrega de perro capturado en la vía pública.</t>
  </si>
  <si>
    <t>Eutanasia animal</t>
  </si>
  <si>
    <t xml:space="preserve">Sacrificio humanitario de perros y gatos, mediante la aplicación parenteral de tranquilizantes y anestésicos. </t>
  </si>
  <si>
    <t>Extracción y envío de muestras al laboratorio por sospecha de rabia</t>
  </si>
  <si>
    <t>Extracción y envío al laboratorio Estatal de muestras de encéfalo de animales agresores para el diagnóstico de rabia.</t>
  </si>
  <si>
    <t>5 días</t>
  </si>
  <si>
    <t>Incineración</t>
  </si>
  <si>
    <t>Recepción de cadáveres de mascotas (perros y gatos) para su incineración.</t>
  </si>
  <si>
    <t>Acudir con el cadaver de la  mascota y realizar el pago correspondiente</t>
  </si>
  <si>
    <t>Observación de perros y gatos sospechosos de rabia</t>
  </si>
  <si>
    <t>Observación clínica de perros y gatos que causaron mordedura o algún tipo de contacto de riesgo de transmisión de rabia a seres humanos. Se lleva a cabo en las instalaciones de Salud Animal.</t>
  </si>
  <si>
    <t>10 días</t>
  </si>
  <si>
    <t>Observación domiciliaria de perros y gatos sospechosos de rabia</t>
  </si>
  <si>
    <t>Observación clínica de perros y gatos que causaron mordedura o algún tipo de contacto de riesgo de transmisión de rabia a seres humanos. Se lleva a cabo en el domicilio del animal.</t>
  </si>
  <si>
    <t>Proporcionar datos del domicilio para acudir a la observación</t>
  </si>
  <si>
    <t>10 días en 3 visitas</t>
  </si>
  <si>
    <t>Orquiectomía</t>
  </si>
  <si>
    <t>Técnica quirúrgica encaminada a retirar los testículos en perros y gatos machos con fines de esterilización o de tratamiento.</t>
  </si>
  <si>
    <t>Ovariohisterectomía</t>
  </si>
  <si>
    <t>Técnica quirúrgica encaminada a retirar los ovarios y el útero en perras y gatas con fines de esterilización o de tratamiento.</t>
  </si>
  <si>
    <t>Recolección de perros de la vía pública</t>
  </si>
  <si>
    <t>Controlar y prevenir la rabia, las agresiones y otras enfermedades zoonóticas, mediante el retiro de la población canina que deambula libremente por la vía pública.</t>
  </si>
  <si>
    <t>Proporcionar datos de la zona donde se realizará la recolección</t>
  </si>
  <si>
    <t>3 días</t>
  </si>
  <si>
    <t>Tratamiento básico para perros y gatos</t>
  </si>
  <si>
    <t>Aplicación de medicamentos del cuadro básico en perros y gatos que no ameritan hidratación parenteral. Incluye la aplicación de medicamentos sintomatológicos y antimicrobianos como son los antihistamínicos, antibióticos, antipiréticos, antiespasmódicos, antieméticos, etc.</t>
  </si>
  <si>
    <t>Tratamiento medio para perros y gatos</t>
  </si>
  <si>
    <t>Incluye tratamiento preventivo en el que se aplican medicamentos y soluciones de sostén, así como limpieza, desinfección, debridación y sutura de heridas.</t>
  </si>
  <si>
    <t>Tratamiento especial para perros y gatos</t>
  </si>
  <si>
    <t>Aplicaciones terapéuticas que incluye la aplicación de aminoácidos, vitamínicos y soluciones de sostén.</t>
  </si>
  <si>
    <t>Vacunación preventiva doble</t>
  </si>
  <si>
    <t>Aplicación de vacuna que da protección entre dos y cinco enfermedades virales.</t>
  </si>
  <si>
    <t>Vacunación preventiva múltiple</t>
  </si>
  <si>
    <t>Inmunización con la aplicación de vacunas polivalentes de seis antígenos virales en perros.</t>
  </si>
  <si>
    <t>Entrega voluntaria</t>
  </si>
  <si>
    <t>Ciudadano entrega el animal para su disposición del área de Salud Animal</t>
  </si>
  <si>
    <t>Acudir con el animal</t>
  </si>
  <si>
    <t>Atención a denuncia de maltrato animal</t>
  </si>
  <si>
    <t>Seguimiento a denuncias de maltrato animal en conjunto con la Dirección de Inspección y Vigilancia y Fiscalía del Estado de Jalisco.</t>
  </si>
  <si>
    <t>Proporcionar domicilio donde se registra el maltrato</t>
  </si>
  <si>
    <t>Biometría hemática</t>
  </si>
  <si>
    <t>Estudio que incluye los parámetros celulares sanguíneos, que en términos generales se dividen en tres: línea roja, línea blanca y plaquetas.</t>
  </si>
  <si>
    <t>Frotis fecal directo</t>
  </si>
  <si>
    <t>Método rápido para la detección de parasitosis.</t>
  </si>
  <si>
    <t>Raspado de piel</t>
  </si>
  <si>
    <t>Método que se utiliza para diagnosticar apropiadamente y tratar problemas cutáneos.</t>
  </si>
  <si>
    <t>Servicios que ofrece &lt;&lt;sujeto obligado&gt;&gt;</t>
  </si>
  <si>
    <t>TÍTULO</t>
  </si>
  <si>
    <t>DESCRIPCIÓN</t>
  </si>
  <si>
    <t>http://www.zapopan.gob.mx/transparencia/rendicion-de-cuentas/bienes-patrimoniales/</t>
  </si>
  <si>
    <t>Tabla Campos</t>
  </si>
  <si>
    <t>Tipo de vialidad</t>
  </si>
  <si>
    <t>Tipo de asentamiento</t>
  </si>
  <si>
    <t>Nombre de la localidad</t>
  </si>
  <si>
    <t>Clave de la Entidad Federativa</t>
  </si>
  <si>
    <t xml:space="preserve">Ciudadania en General y solicitantes </t>
  </si>
  <si>
    <t>http://tramites.zapopan.gob.mx/Ciudadano/</t>
  </si>
  <si>
    <t xml:space="preserve">Dirección de Protección Animal </t>
  </si>
  <si>
    <t>2</t>
  </si>
  <si>
    <t>28019</t>
  </si>
  <si>
    <t>ID</t>
  </si>
  <si>
    <t>9</t>
  </si>
  <si>
    <t>1</t>
  </si>
  <si>
    <t>28003</t>
  </si>
  <si>
    <t>28004</t>
  </si>
  <si>
    <t>28005</t>
  </si>
  <si>
    <t>28006</t>
  </si>
  <si>
    <t>28007</t>
  </si>
  <si>
    <t>28008</t>
  </si>
  <si>
    <t>28009</t>
  </si>
  <si>
    <t>28010</t>
  </si>
  <si>
    <t>28011</t>
  </si>
  <si>
    <t>28012</t>
  </si>
  <si>
    <t>28013</t>
  </si>
  <si>
    <t>28014</t>
  </si>
  <si>
    <t>28015</t>
  </si>
  <si>
    <t>28016</t>
  </si>
  <si>
    <t>28017</t>
  </si>
  <si>
    <t>28018</t>
  </si>
  <si>
    <t>Denominación del área que da el servicio</t>
  </si>
  <si>
    <t xml:space="preserve">Número exterior de la oficina de atención </t>
  </si>
  <si>
    <t>Nombre del asentamiento de la oficina de atención</t>
  </si>
  <si>
    <t>Clave de la localidad de la oficina de atención</t>
  </si>
  <si>
    <t>Nombre de la localidad de la oficina de atención</t>
  </si>
  <si>
    <t>Clave del municipio de la oficina de atención</t>
  </si>
  <si>
    <t>Nombre del municipio o delegación of. de atención</t>
  </si>
  <si>
    <t>Clave de la Ent. Federativa de la of. de atención</t>
  </si>
  <si>
    <t>Nombre de la Ent. Federativa de la of. de atención</t>
  </si>
  <si>
    <t>Código postal de la oficina de atención</t>
  </si>
  <si>
    <t>Datos de contacto de la oficina de atención</t>
  </si>
  <si>
    <t>Horario de atención (días y horas)</t>
  </si>
  <si>
    <t>0001</t>
  </si>
  <si>
    <t>28020</t>
  </si>
  <si>
    <t>28021</t>
  </si>
  <si>
    <t>28022</t>
  </si>
  <si>
    <t>28023</t>
  </si>
  <si>
    <t>28024</t>
  </si>
  <si>
    <t>28025</t>
  </si>
  <si>
    <t>28026</t>
  </si>
  <si>
    <t>28027</t>
  </si>
  <si>
    <t>28028</t>
  </si>
  <si>
    <t>28029</t>
  </si>
  <si>
    <t>28030</t>
  </si>
  <si>
    <t>28031</t>
  </si>
  <si>
    <t>28032</t>
  </si>
  <si>
    <t>28033</t>
  </si>
  <si>
    <t>28034</t>
  </si>
  <si>
    <t>Teléfono, en su caso extensión</t>
  </si>
  <si>
    <t>Tipo de asentamineto</t>
  </si>
  <si>
    <t>Nombre de asentamiento</t>
  </si>
  <si>
    <t>Nombre del municipio o Delegación</t>
  </si>
  <si>
    <t>Nombre de la Entidad Federativa</t>
  </si>
  <si>
    <t>Código Postal</t>
  </si>
  <si>
    <t>Servicios que ofrece el sujeto obligado-8FVIB_A</t>
  </si>
  <si>
    <t>LTAIPEJM8FVIB_A</t>
  </si>
  <si>
    <t>Servicios que ofrece el sujeto obligado</t>
  </si>
  <si>
    <t>7</t>
  </si>
  <si>
    <t>10</t>
  </si>
  <si>
    <t>4</t>
  </si>
  <si>
    <t>12</t>
  </si>
  <si>
    <t>13</t>
  </si>
  <si>
    <t>14</t>
  </si>
  <si>
    <t>230130</t>
  </si>
  <si>
    <t>230133</t>
  </si>
  <si>
    <t>230132</t>
  </si>
  <si>
    <t>230135</t>
  </si>
  <si>
    <t>230144</t>
  </si>
  <si>
    <t>230136</t>
  </si>
  <si>
    <t>230137</t>
  </si>
  <si>
    <t>230143</t>
  </si>
  <si>
    <t>230128</t>
  </si>
  <si>
    <t>230145</t>
  </si>
  <si>
    <t>230129</t>
  </si>
  <si>
    <t>230138</t>
  </si>
  <si>
    <t>230146</t>
  </si>
  <si>
    <t>230134</t>
  </si>
  <si>
    <t>230139</t>
  </si>
  <si>
    <t>230147</t>
  </si>
  <si>
    <t>230142</t>
  </si>
  <si>
    <t>230141</t>
  </si>
  <si>
    <t>230140</t>
  </si>
  <si>
    <t>230131</t>
  </si>
  <si>
    <t>241809</t>
  </si>
  <si>
    <t>241810</t>
  </si>
  <si>
    <t>241811</t>
  </si>
  <si>
    <t>241813</t>
  </si>
  <si>
    <t>230148</t>
  </si>
  <si>
    <t>230149</t>
  </si>
  <si>
    <t>230150</t>
  </si>
  <si>
    <t xml:space="preserve">presencial </t>
  </si>
  <si>
    <t xml:space="preserve"> Acto Administrativo</t>
  </si>
  <si>
    <t xml:space="preserve"> Denominación Del Servicio</t>
  </si>
  <si>
    <t xml:space="preserve"> Tipo de Usuario Y/o Población Objetivo</t>
  </si>
  <si>
    <t xml:space="preserve"> Descripción de Los Beneficios para El Usuario</t>
  </si>
  <si>
    <t xml:space="preserve"> Modalidad Del Servicio</t>
  </si>
  <si>
    <t xml:space="preserve"> Requisitos para Contar con El Servicio</t>
  </si>
  <si>
    <t xml:space="preserve"> Documentos Requeridos</t>
  </si>
  <si>
    <t xml:space="preserve"> Tiempo de Respuesta</t>
  </si>
  <si>
    <t xml:space="preserve"> Costo, en su Caso Especificar Que Es Gratuito</t>
  </si>
  <si>
    <t xml:space="preserve"> Sustento Legal para su Cobro</t>
  </si>
  <si>
    <t xml:space="preserve"> Fundamento Jurídico-administrativo Del Servicio</t>
  </si>
  <si>
    <t xml:space="preserve"> Derechos Del Usuario ante La Negativa O La Falta</t>
  </si>
  <si>
    <t xml:space="preserve"> Hipervínculo Información Adicional Del Servicio</t>
  </si>
  <si>
    <t xml:space="preserve"> Hipervínculo Al Catálogo, Manual O Sistemas</t>
  </si>
  <si>
    <t xml:space="preserve"> Fecha de Validación</t>
  </si>
  <si>
    <t xml:space="preserve"> Área Responsable de La Información</t>
  </si>
  <si>
    <t xml:space="preserve"> "en SU Caso Cobertura Del Servicio Público"</t>
  </si>
  <si>
    <t xml:space="preserve"> EN SU Caso Hipervínculo a Los Recursos Materiales</t>
  </si>
  <si>
    <t xml:space="preserve"> "en SU Caso Hipervínculo a Los Recusos Finacieros</t>
  </si>
  <si>
    <t xml:space="preserve"> Año</t>
  </si>
  <si>
    <t xml:space="preserve"> Fecha de Actualización</t>
  </si>
  <si>
    <t xml:space="preserve"> Nota</t>
  </si>
  <si>
    <t>Enero: No se cuenta con información adicional al servicio y los formatos se otorgan de manera presencial.</t>
  </si>
  <si>
    <t xml:space="preserve"> Área Que Proporciona El Servicio 
</t>
  </si>
  <si>
    <t xml:space="preserve"> Lugares Donde Se Efectúa El Pago 
</t>
  </si>
  <si>
    <t xml:space="preserve"> Lugar para Reportar Presuntas Anomalias 
</t>
  </si>
  <si>
    <t xml:space="preserve"> "en SU Caso El Número de Beneficiarios Directos </t>
  </si>
  <si>
    <t>Hipervínculo a Los Formatos Respectivos</t>
  </si>
  <si>
    <t xml:space="preserve">2410101000
(Linea 24/7)
</t>
  </si>
  <si>
    <t xml:space="preserve">24_7@zapopan.gob.mx </t>
  </si>
  <si>
    <t>36334704 correo: proteccion.animal@zapopan.gob.mx</t>
  </si>
  <si>
    <t>Calle</t>
  </si>
  <si>
    <t xml:space="preserve">Juan Manuel </t>
  </si>
  <si>
    <t>#350</t>
  </si>
  <si>
    <t>Información de la Unidad de Protrección  Animal correspondiente al mes de Enero de 2019</t>
  </si>
  <si>
    <t>Enero:  No se cuenta con información adicional al servicio y los formatos se otorgan de manera presencial.</t>
  </si>
  <si>
    <t>Enero:   No se cuenta con información adicional al servicio y los formatos se otorgan de manera presencial.</t>
  </si>
  <si>
    <t>https://www.zapopan.gob.mx/wp-content/uploads/2019/02/Presupuesto_por_Dependencia_2019.pdf</t>
  </si>
  <si>
    <t>Información de la Unidad de Protrección  Animal correspondiente al mes de Febrero de 2019</t>
  </si>
  <si>
    <t>Febrero: No se cuenta con información adicional al servicio y los formatos se otorgan de manera presencial.</t>
  </si>
  <si>
    <t>Febrero:  No se cuenta con información adicional al servicio y los formatos se otorgan de manera presencial.</t>
  </si>
  <si>
    <t>Febrero:   No se cuenta con información adicional al servicio y los formatos se otorgan de manera presencial.</t>
  </si>
  <si>
    <t>Información de la Unidad de Protrección  Animal correspondiente al mes de Marzo de 2019</t>
  </si>
  <si>
    <t>Marzo: No se cuenta con información adicional al servicio y los formatos se otorgan de manera presencial.</t>
  </si>
  <si>
    <t>Marzo:  No se cuenta con información adicional al servicio y los formatos se otorgan de manera presencial.</t>
  </si>
  <si>
    <t>Marzo:   No se cuenta con información adicional al servicio y los formatos se otorgan de manera presencial.</t>
  </si>
  <si>
    <t>Información de la Unidad de Protrección  Animal correspondiente al mes de Abril  de 2019</t>
  </si>
  <si>
    <t>Abril: No se cuenta con información adicional al servicio y los formatos se otorgan de manera presencial.</t>
  </si>
  <si>
    <t>Abril:No se cuenta con información adicional al servicio y los formatos se otorgan de manera presencial.</t>
  </si>
  <si>
    <t>Abril:  No se cuenta con información adicional al servicio y los formatos se otorgan de manera presencial.</t>
  </si>
  <si>
    <t>Información de la Unidad de Protrección  Animal correspondiente al mes de Mayo  de 2019</t>
  </si>
  <si>
    <t>Mayo: No se cuenta con información adicional al servicio y los formatos se otorgan de manera presencial.</t>
  </si>
  <si>
    <t>Mayo:  No se cuenta con información adicional al servicio y los formatos se otorgan de manera presencial.</t>
  </si>
  <si>
    <t>Mayo:   No se cuenta con información adicional al servicio y los formatos se otorgan de manera presencial.</t>
  </si>
  <si>
    <t>Información de la Unidad de Protrección  Animal correspondiente al mes de Junio  de 2019</t>
  </si>
  <si>
    <t>Junio: No se cuenta con información adicional al servicio y los formatos se otorgan de manera presencial.</t>
  </si>
  <si>
    <t>Información de la Unidad de Protrección  Animal correspondiente al mes de Julio  de 2019</t>
  </si>
  <si>
    <t>Julio: No se cuenta con información adicional al servicio y los formatos se otorgan de manera presencial.</t>
  </si>
  <si>
    <t>Información de la Unidad de Protrección  Animal correspondiente al mes de Agosto  de 2019</t>
  </si>
  <si>
    <t xml:space="preserve"> Agosto: No se cuenta con información adicional al servicio y los formatos se otorgan de manera presencial.</t>
  </si>
  <si>
    <t>Información de la Unidad de Protrección  Animal correspondiente al mes de Septiembre  de 2019</t>
  </si>
  <si>
    <t>Septiembre: No se cuenta con información adicional al servicio y los formatos se otorgan de manera presencial.</t>
  </si>
  <si>
    <t>Información de la Unidad de Protrección  Animal correspondiente al mes de Octubre  de 2019</t>
  </si>
  <si>
    <t>Octubre: No se cuenta con información adicional al servicio y los formatos se otorgan de manera presencial.</t>
  </si>
  <si>
    <t>Información de la Unidad de Protrección  Animal correspondiente al mes de Noviembre  de 2019</t>
  </si>
  <si>
    <t>Información de la Unidad de Protrección  Animal correspondiente al mes de Diciembre  de 2019</t>
  </si>
  <si>
    <t>Diciembre: No se cuenta con información adicional al servicio y los formatos se otorgan de manera presencial.</t>
  </si>
  <si>
    <t>Noviembre: No se cuenta con información adicional al servicio y los formatos se otorgan de manera presencial.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</si>
</sst>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10"/>
      <name val="Arial"/>
      <family val="2"/>
    </font>
    <font>
      <sz val="8"/>
      <color theme="1"/>
      <name val="Century Gothic"/>
      <family val="2"/>
    </font>
    <font>
      <b/>
      <sz val="14"/>
      <color theme="1"/>
      <name val="Century Gothic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8"/>
      <color theme="10"/>
      <name val="Century Gothic"/>
      <family val="2"/>
    </font>
    <font>
      <b/>
      <sz val="9"/>
      <color indexed="9"/>
      <name val="Century Gothic"/>
      <family val="2"/>
    </font>
    <font>
      <sz val="8"/>
      <name val="Century Gothic"/>
      <family val="2"/>
    </font>
    <font>
      <b/>
      <sz val="9"/>
      <name val="Century Gothic"/>
      <family val="2"/>
    </font>
    <font>
      <sz val="11"/>
      <color indexed="8"/>
      <name val="Calibri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b/>
      <sz val="9"/>
      <color indexed="8"/>
      <name val="Century Gothic"/>
      <family val="2"/>
    </font>
    <font>
      <sz val="11"/>
      <color indexed="8"/>
      <name val="Calibri"/>
      <family val="2"/>
      <scheme val="minor"/>
    </font>
    <font>
      <sz val="11"/>
      <color indexed="8"/>
      <name val="Century Gothic"/>
      <family val="2"/>
    </font>
    <font>
      <sz val="9"/>
      <color indexed="8"/>
      <name val="Century Gothic"/>
      <family val="2"/>
    </font>
    <font>
      <u/>
      <sz val="11"/>
      <color theme="1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</borders>
  <cellStyleXfs count="21">
    <xf numFmtId="0" fontId="0" fillId="0" borderId="0"/>
    <xf numFmtId="0" fontId="2" fillId="0" borderId="0"/>
    <xf numFmtId="0" fontId="3" fillId="0" borderId="0"/>
    <xf numFmtId="0" fontId="3" fillId="0" borderId="0"/>
    <xf numFmtId="0" fontId="1" fillId="0" borderId="0"/>
    <xf numFmtId="0" fontId="6" fillId="0" borderId="0" applyNumberFormat="0" applyFill="0" applyBorder="0" applyAlignment="0" applyProtection="0"/>
    <xf numFmtId="0" fontId="3" fillId="0" borderId="0"/>
    <xf numFmtId="0" fontId="7" fillId="0" borderId="0"/>
    <xf numFmtId="0" fontId="3" fillId="0" borderId="0"/>
    <xf numFmtId="43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3" fillId="0" borderId="0" applyNumberFormat="0" applyFill="0" applyBorder="0" applyAlignment="0" applyProtection="0"/>
    <xf numFmtId="0" fontId="14" fillId="0" borderId="0"/>
    <xf numFmtId="0" fontId="13" fillId="0" borderId="0" applyNumberFormat="0" applyFill="0" applyBorder="0" applyAlignment="0" applyProtection="0">
      <alignment vertical="top"/>
      <protection locked="0"/>
    </xf>
    <xf numFmtId="0" fontId="16" fillId="0" borderId="0"/>
    <xf numFmtId="0" fontId="19" fillId="0" borderId="0" applyNumberFormat="0" applyFill="0" applyBorder="0" applyAlignment="0" applyProtection="0">
      <alignment vertical="top"/>
      <protection locked="0"/>
    </xf>
  </cellStyleXfs>
  <cellXfs count="75">
    <xf numFmtId="0" fontId="0" fillId="0" borderId="0" xfId="0"/>
    <xf numFmtId="0" fontId="4" fillId="0" borderId="2" xfId="0" applyFont="1" applyFill="1" applyBorder="1" applyAlignment="1" applyProtection="1">
      <alignment horizontal="center" vertical="center" wrapText="1"/>
    </xf>
    <xf numFmtId="49" fontId="4" fillId="0" borderId="2" xfId="0" applyNumberFormat="1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0" fontId="3" fillId="0" borderId="0" xfId="8" applyProtection="1"/>
    <xf numFmtId="0" fontId="11" fillId="3" borderId="10" xfId="8" applyFont="1" applyFill="1" applyBorder="1" applyAlignment="1">
      <alignment horizontal="center" vertical="center"/>
    </xf>
    <xf numFmtId="0" fontId="10" fillId="0" borderId="2" xfId="0" applyFont="1" applyFill="1" applyBorder="1" applyAlignment="1" applyProtection="1">
      <alignment horizontal="center" vertical="center"/>
    </xf>
    <xf numFmtId="0" fontId="16" fillId="0" borderId="0" xfId="19"/>
    <xf numFmtId="0" fontId="8" fillId="0" borderId="2" xfId="5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 wrapText="1"/>
    </xf>
    <xf numFmtId="0" fontId="10" fillId="2" borderId="2" xfId="0" applyNumberFormat="1" applyFont="1" applyFill="1" applyBorder="1" applyAlignment="1" applyProtection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11" fillId="3" borderId="21" xfId="8" applyFont="1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0" fontId="10" fillId="0" borderId="2" xfId="0" applyFont="1" applyFill="1" applyBorder="1" applyAlignment="1" applyProtection="1">
      <alignment horizontal="center" vertical="center" wrapText="1"/>
    </xf>
    <xf numFmtId="0" fontId="10" fillId="0" borderId="2" xfId="8" applyFont="1" applyBorder="1" applyAlignment="1" applyProtection="1">
      <alignment horizontal="center" vertical="center"/>
    </xf>
    <xf numFmtId="0" fontId="15" fillId="5" borderId="11" xfId="19" applyFont="1" applyFill="1" applyBorder="1" applyAlignment="1">
      <alignment horizontal="center" vertical="center" wrapText="1"/>
    </xf>
    <xf numFmtId="0" fontId="15" fillId="5" borderId="11" xfId="19" applyFont="1" applyFill="1" applyBorder="1" applyAlignment="1">
      <alignment horizontal="center" vertical="center" wrapText="1"/>
    </xf>
    <xf numFmtId="0" fontId="15" fillId="5" borderId="11" xfId="19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top" wrapText="1"/>
    </xf>
    <xf numFmtId="0" fontId="15" fillId="5" borderId="11" xfId="19" applyFont="1" applyFill="1" applyBorder="1" applyAlignment="1">
      <alignment horizontal="center" vertical="center" wrapText="1"/>
    </xf>
    <xf numFmtId="0" fontId="15" fillId="5" borderId="11" xfId="19" applyFont="1" applyFill="1" applyBorder="1" applyAlignment="1">
      <alignment horizontal="center" vertical="center" wrapText="1"/>
    </xf>
    <xf numFmtId="0" fontId="15" fillId="5" borderId="11" xfId="19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15" fillId="5" borderId="11" xfId="19" applyFont="1" applyFill="1" applyBorder="1" applyAlignment="1">
      <alignment horizontal="center" vertical="center" wrapText="1"/>
    </xf>
    <xf numFmtId="0" fontId="15" fillId="5" borderId="11" xfId="19" applyFont="1" applyFill="1" applyBorder="1" applyAlignment="1">
      <alignment horizontal="center" vertical="center" wrapText="1"/>
    </xf>
    <xf numFmtId="0" fontId="15" fillId="5" borderId="11" xfId="19" applyFont="1" applyFill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15" fillId="5" borderId="11" xfId="19" applyFont="1" applyFill="1" applyBorder="1" applyAlignment="1">
      <alignment horizontal="center" vertical="center" wrapText="1"/>
    </xf>
    <xf numFmtId="0" fontId="15" fillId="5" borderId="11" xfId="19" applyFont="1" applyFill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14" fontId="4" fillId="0" borderId="22" xfId="0" applyNumberFormat="1" applyFont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9" fillId="4" borderId="11" xfId="19" applyFont="1" applyFill="1" applyBorder="1" applyAlignment="1">
      <alignment horizontal="center" wrapText="1"/>
    </xf>
    <xf numFmtId="0" fontId="18" fillId="0" borderId="0" xfId="19" applyFont="1"/>
    <xf numFmtId="0" fontId="5" fillId="2" borderId="13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9" fillId="4" borderId="17" xfId="19" applyFont="1" applyFill="1" applyBorder="1" applyAlignment="1">
      <alignment horizontal="center" vertical="center" wrapText="1"/>
    </xf>
    <xf numFmtId="0" fontId="18" fillId="0" borderId="0" xfId="19" applyFont="1" applyAlignment="1">
      <alignment vertical="center"/>
    </xf>
    <xf numFmtId="0" fontId="9" fillId="4" borderId="16" xfId="19" applyFont="1" applyFill="1" applyBorder="1" applyAlignment="1">
      <alignment horizontal="center" vertical="center" wrapText="1"/>
    </xf>
    <xf numFmtId="0" fontId="17" fillId="2" borderId="17" xfId="19" applyFont="1" applyFill="1" applyBorder="1" applyAlignment="1">
      <alignment horizontal="center" vertical="center" wrapText="1"/>
    </xf>
    <xf numFmtId="0" fontId="17" fillId="2" borderId="11" xfId="19" applyFont="1" applyFill="1" applyBorder="1" applyAlignment="1">
      <alignment horizontal="center" vertical="center" wrapText="1"/>
    </xf>
    <xf numFmtId="0" fontId="15" fillId="5" borderId="11" xfId="19" applyFont="1" applyFill="1" applyBorder="1" applyAlignment="1">
      <alignment horizontal="center" vertical="center" wrapText="1"/>
    </xf>
    <xf numFmtId="0" fontId="15" fillId="0" borderId="0" xfId="19" applyFont="1" applyAlignment="1">
      <alignment horizontal="center" vertical="center" wrapText="1"/>
    </xf>
    <xf numFmtId="0" fontId="15" fillId="0" borderId="11" xfId="19" applyFont="1" applyBorder="1" applyAlignment="1">
      <alignment horizontal="center" vertical="center" wrapText="1"/>
    </xf>
    <xf numFmtId="0" fontId="15" fillId="0" borderId="12" xfId="19" applyFont="1" applyBorder="1" applyAlignment="1">
      <alignment horizontal="center" vertical="center" wrapText="1"/>
    </xf>
    <xf numFmtId="0" fontId="3" fillId="0" borderId="3" xfId="8" applyBorder="1" applyAlignment="1" applyProtection="1">
      <alignment horizontal="center" vertical="center" wrapText="1"/>
    </xf>
    <xf numFmtId="0" fontId="3" fillId="0" borderId="4" xfId="8" applyBorder="1" applyAlignment="1" applyProtection="1">
      <alignment horizontal="center" vertical="center" wrapText="1"/>
    </xf>
    <xf numFmtId="0" fontId="3" fillId="0" borderId="5" xfId="8" applyBorder="1" applyAlignment="1" applyProtection="1">
      <alignment horizontal="center" vertical="center" wrapText="1"/>
    </xf>
    <xf numFmtId="0" fontId="3" fillId="0" borderId="6" xfId="8" applyBorder="1" applyAlignment="1" applyProtection="1">
      <alignment horizontal="center" vertical="center" wrapText="1"/>
    </xf>
    <xf numFmtId="0" fontId="3" fillId="0" borderId="0" xfId="8" applyBorder="1" applyAlignment="1" applyProtection="1">
      <alignment horizontal="center" vertical="center" wrapText="1"/>
    </xf>
    <xf numFmtId="0" fontId="3" fillId="0" borderId="1" xfId="8" applyBorder="1" applyAlignment="1" applyProtection="1">
      <alignment horizontal="center" vertical="center" wrapText="1"/>
    </xf>
    <xf numFmtId="0" fontId="3" fillId="0" borderId="7" xfId="8" applyBorder="1" applyAlignment="1" applyProtection="1">
      <alignment horizontal="center" vertical="center" wrapText="1"/>
    </xf>
    <xf numFmtId="0" fontId="3" fillId="0" borderId="8" xfId="8" applyBorder="1" applyAlignment="1" applyProtection="1">
      <alignment horizontal="center" vertical="center" wrapText="1"/>
    </xf>
    <xf numFmtId="0" fontId="3" fillId="0" borderId="9" xfId="8" applyBorder="1" applyAlignment="1" applyProtection="1">
      <alignment horizontal="center" vertical="center" wrapText="1"/>
    </xf>
    <xf numFmtId="0" fontId="3" fillId="0" borderId="3" xfId="8" applyBorder="1" applyAlignment="1" applyProtection="1">
      <alignment horizontal="center" wrapText="1"/>
    </xf>
    <xf numFmtId="0" fontId="3" fillId="0" borderId="5" xfId="8" applyBorder="1" applyAlignment="1" applyProtection="1">
      <alignment horizontal="center" wrapText="1"/>
    </xf>
    <xf numFmtId="0" fontId="3" fillId="0" borderId="6" xfId="8" applyBorder="1" applyAlignment="1" applyProtection="1">
      <alignment horizontal="center" wrapText="1"/>
    </xf>
    <xf numFmtId="0" fontId="3" fillId="0" borderId="1" xfId="8" applyBorder="1" applyAlignment="1" applyProtection="1">
      <alignment horizontal="center" wrapText="1"/>
    </xf>
    <xf numFmtId="0" fontId="3" fillId="0" borderId="7" xfId="8" applyBorder="1" applyAlignment="1" applyProtection="1">
      <alignment horizontal="center" wrapText="1"/>
    </xf>
    <xf numFmtId="0" fontId="3" fillId="0" borderId="9" xfId="8" applyBorder="1" applyAlignment="1" applyProtection="1">
      <alignment horizontal="center" wrapText="1"/>
    </xf>
    <xf numFmtId="0" fontId="3" fillId="0" borderId="4" xfId="8" applyBorder="1" applyAlignment="1" applyProtection="1">
      <alignment horizontal="center" wrapText="1"/>
    </xf>
    <xf numFmtId="0" fontId="3" fillId="0" borderId="0" xfId="8" applyBorder="1" applyAlignment="1" applyProtection="1">
      <alignment horizontal="center" wrapText="1"/>
    </xf>
    <xf numFmtId="0" fontId="3" fillId="0" borderId="8" xfId="8" applyBorder="1" applyAlignment="1" applyProtection="1">
      <alignment horizontal="center" wrapText="1"/>
    </xf>
  </cellXfs>
  <cellStyles count="21">
    <cellStyle name="Hipervínculo" xfId="5" builtinId="8"/>
    <cellStyle name="Hipervínculo 2" xfId="16"/>
    <cellStyle name="Hipervínculo 2 2" xfId="18"/>
    <cellStyle name="Hipervínculo 3" xfId="20"/>
    <cellStyle name="Millares 2" xfId="9"/>
    <cellStyle name="Moneda 2" xfId="10"/>
    <cellStyle name="Moneda 3" xfId="11"/>
    <cellStyle name="Moneda 4" xfId="12"/>
    <cellStyle name="Moneda 5" xfId="13"/>
    <cellStyle name="Moneda 6" xfId="14"/>
    <cellStyle name="Normal" xfId="0" builtinId="0"/>
    <cellStyle name="Normal 10" xfId="19"/>
    <cellStyle name="Normal 2" xfId="2"/>
    <cellStyle name="Normal 3" xfId="3"/>
    <cellStyle name="Normal 4" xfId="1"/>
    <cellStyle name="Normal 5" xfId="4"/>
    <cellStyle name="Normal 6" xfId="6"/>
    <cellStyle name="Normal 7" xfId="7"/>
    <cellStyle name="Normal 7 2" xfId="8"/>
    <cellStyle name="Normal 8" xfId="15"/>
    <cellStyle name="Normal 9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externalLink" Target="externalLinks/externalLink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1152525</xdr:colOff>
      <xdr:row>0</xdr:row>
      <xdr:rowOff>114299</xdr:rowOff>
    </xdr:from>
    <xdr:to>
      <xdr:col>4</xdr:col>
      <xdr:colOff>438150</xdr:colOff>
      <xdr:row>2</xdr:row>
      <xdr:rowOff>76198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229100" y="114299"/>
          <a:ext cx="904875" cy="7429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23</xdr:col>
      <xdr:colOff>428625</xdr:colOff>
      <xdr:row>0</xdr:row>
      <xdr:rowOff>95249</xdr:rowOff>
    </xdr:from>
    <xdr:to>
      <xdr:col>23</xdr:col>
      <xdr:colOff>1228725</xdr:colOff>
      <xdr:row>2</xdr:row>
      <xdr:rowOff>57148</xdr:rowOff>
    </xdr:to>
    <xdr:pic>
      <xdr:nvPicPr>
        <xdr:cNvPr id="3" name="2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926550" y="95249"/>
          <a:ext cx="800100" cy="7429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76200</xdr:colOff>
      <xdr:row>0</xdr:row>
      <xdr:rowOff>0</xdr:rowOff>
    </xdr:from>
    <xdr:to>
      <xdr:col>7</xdr:col>
      <xdr:colOff>695325</xdr:colOff>
      <xdr:row>1</xdr:row>
      <xdr:rowOff>352425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77100" y="0"/>
          <a:ext cx="61912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19</xdr:col>
      <xdr:colOff>114300</xdr:colOff>
      <xdr:row>0</xdr:row>
      <xdr:rowOff>0</xdr:rowOff>
    </xdr:from>
    <xdr:to>
      <xdr:col>19</xdr:col>
      <xdr:colOff>781050</xdr:colOff>
      <xdr:row>1</xdr:row>
      <xdr:rowOff>381000</xdr:rowOff>
    </xdr:to>
    <xdr:pic>
      <xdr:nvPicPr>
        <xdr:cNvPr id="3" name="2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811750" y="0"/>
          <a:ext cx="66675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76200</xdr:colOff>
      <xdr:row>0</xdr:row>
      <xdr:rowOff>0</xdr:rowOff>
    </xdr:from>
    <xdr:to>
      <xdr:col>7</xdr:col>
      <xdr:colOff>695325</xdr:colOff>
      <xdr:row>1</xdr:row>
      <xdr:rowOff>352425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77100" y="0"/>
          <a:ext cx="61912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19</xdr:col>
      <xdr:colOff>114300</xdr:colOff>
      <xdr:row>0</xdr:row>
      <xdr:rowOff>0</xdr:rowOff>
    </xdr:from>
    <xdr:to>
      <xdr:col>19</xdr:col>
      <xdr:colOff>781050</xdr:colOff>
      <xdr:row>1</xdr:row>
      <xdr:rowOff>381000</xdr:rowOff>
    </xdr:to>
    <xdr:pic>
      <xdr:nvPicPr>
        <xdr:cNvPr id="3" name="2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811750" y="0"/>
          <a:ext cx="66675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76200</xdr:colOff>
      <xdr:row>0</xdr:row>
      <xdr:rowOff>0</xdr:rowOff>
    </xdr:from>
    <xdr:to>
      <xdr:col>7</xdr:col>
      <xdr:colOff>695325</xdr:colOff>
      <xdr:row>1</xdr:row>
      <xdr:rowOff>352425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77100" y="0"/>
          <a:ext cx="61912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19</xdr:col>
      <xdr:colOff>114300</xdr:colOff>
      <xdr:row>0</xdr:row>
      <xdr:rowOff>0</xdr:rowOff>
    </xdr:from>
    <xdr:to>
      <xdr:col>19</xdr:col>
      <xdr:colOff>781050</xdr:colOff>
      <xdr:row>1</xdr:row>
      <xdr:rowOff>381000</xdr:rowOff>
    </xdr:to>
    <xdr:pic>
      <xdr:nvPicPr>
        <xdr:cNvPr id="3" name="2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811750" y="0"/>
          <a:ext cx="66675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1905000</xdr:colOff>
      <xdr:row>0</xdr:row>
      <xdr:rowOff>200025</xdr:rowOff>
    </xdr:from>
    <xdr:to>
      <xdr:col>4</xdr:col>
      <xdr:colOff>2676525</xdr:colOff>
      <xdr:row>3</xdr:row>
      <xdr:rowOff>38100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81925" y="200025"/>
          <a:ext cx="771525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1695450</xdr:colOff>
      <xdr:row>1</xdr:row>
      <xdr:rowOff>57150</xdr:rowOff>
    </xdr:from>
    <xdr:to>
      <xdr:col>1</xdr:col>
      <xdr:colOff>2466975</xdr:colOff>
      <xdr:row>2</xdr:row>
      <xdr:rowOff>266700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71700" y="400050"/>
          <a:ext cx="771525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1000125</xdr:colOff>
      <xdr:row>0</xdr:row>
      <xdr:rowOff>276225</xdr:rowOff>
    </xdr:from>
    <xdr:to>
      <xdr:col>8</xdr:col>
      <xdr:colOff>333375</xdr:colOff>
      <xdr:row>2</xdr:row>
      <xdr:rowOff>266700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144125" y="276225"/>
          <a:ext cx="771525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1581150</xdr:colOff>
      <xdr:row>0</xdr:row>
      <xdr:rowOff>180974</xdr:rowOff>
    </xdr:from>
    <xdr:to>
      <xdr:col>4</xdr:col>
      <xdr:colOff>657225</xdr:colOff>
      <xdr:row>2</xdr:row>
      <xdr:rowOff>152397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657725" y="180974"/>
          <a:ext cx="695325" cy="75247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23</xdr:col>
      <xdr:colOff>104775</xdr:colOff>
      <xdr:row>0</xdr:row>
      <xdr:rowOff>161925</xdr:rowOff>
    </xdr:from>
    <xdr:to>
      <xdr:col>23</xdr:col>
      <xdr:colOff>838200</xdr:colOff>
      <xdr:row>2</xdr:row>
      <xdr:rowOff>133347</xdr:rowOff>
    </xdr:to>
    <xdr:pic>
      <xdr:nvPicPr>
        <xdr:cNvPr id="3" name="2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602700" y="161925"/>
          <a:ext cx="733425" cy="7524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1066800</xdr:colOff>
      <xdr:row>0</xdr:row>
      <xdr:rowOff>200025</xdr:rowOff>
    </xdr:from>
    <xdr:to>
      <xdr:col>4</xdr:col>
      <xdr:colOff>142875</xdr:colOff>
      <xdr:row>2</xdr:row>
      <xdr:rowOff>114297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43375" y="200025"/>
          <a:ext cx="695325" cy="6953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23</xdr:col>
      <xdr:colOff>476251</xdr:colOff>
      <xdr:row>0</xdr:row>
      <xdr:rowOff>200024</xdr:rowOff>
    </xdr:from>
    <xdr:to>
      <xdr:col>23</xdr:col>
      <xdr:colOff>1181101</xdr:colOff>
      <xdr:row>2</xdr:row>
      <xdr:rowOff>114299</xdr:rowOff>
    </xdr:to>
    <xdr:pic>
      <xdr:nvPicPr>
        <xdr:cNvPr id="3" name="2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974176" y="200024"/>
          <a:ext cx="704850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1390650</xdr:colOff>
      <xdr:row>0</xdr:row>
      <xdr:rowOff>161925</xdr:rowOff>
    </xdr:from>
    <xdr:to>
      <xdr:col>4</xdr:col>
      <xdr:colOff>466725</xdr:colOff>
      <xdr:row>2</xdr:row>
      <xdr:rowOff>133347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67225" y="161925"/>
          <a:ext cx="695325" cy="7524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23</xdr:col>
      <xdr:colOff>619126</xdr:colOff>
      <xdr:row>0</xdr:row>
      <xdr:rowOff>200025</xdr:rowOff>
    </xdr:from>
    <xdr:to>
      <xdr:col>24</xdr:col>
      <xdr:colOff>1</xdr:colOff>
      <xdr:row>2</xdr:row>
      <xdr:rowOff>133350</xdr:rowOff>
    </xdr:to>
    <xdr:pic>
      <xdr:nvPicPr>
        <xdr:cNvPr id="3" name="2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117051" y="200025"/>
          <a:ext cx="704850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1133475</xdr:colOff>
      <xdr:row>0</xdr:row>
      <xdr:rowOff>114300</xdr:rowOff>
    </xdr:from>
    <xdr:to>
      <xdr:col>4</xdr:col>
      <xdr:colOff>209550</xdr:colOff>
      <xdr:row>2</xdr:row>
      <xdr:rowOff>57147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210050" y="114300"/>
          <a:ext cx="695325" cy="7238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22</xdr:col>
      <xdr:colOff>952501</xdr:colOff>
      <xdr:row>0</xdr:row>
      <xdr:rowOff>85725</xdr:rowOff>
    </xdr:from>
    <xdr:to>
      <xdr:col>23</xdr:col>
      <xdr:colOff>466726</xdr:colOff>
      <xdr:row>2</xdr:row>
      <xdr:rowOff>38100</xdr:rowOff>
    </xdr:to>
    <xdr:pic>
      <xdr:nvPicPr>
        <xdr:cNvPr id="3" name="2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259801" y="85725"/>
          <a:ext cx="70485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1323975</xdr:colOff>
      <xdr:row>0</xdr:row>
      <xdr:rowOff>247650</xdr:rowOff>
    </xdr:from>
    <xdr:to>
      <xdr:col>4</xdr:col>
      <xdr:colOff>400050</xdr:colOff>
      <xdr:row>2</xdr:row>
      <xdr:rowOff>123822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00550" y="247650"/>
          <a:ext cx="695325" cy="657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21</xdr:col>
      <xdr:colOff>257176</xdr:colOff>
      <xdr:row>0</xdr:row>
      <xdr:rowOff>238126</xdr:rowOff>
    </xdr:from>
    <xdr:to>
      <xdr:col>22</xdr:col>
      <xdr:colOff>200026</xdr:colOff>
      <xdr:row>2</xdr:row>
      <xdr:rowOff>123826</xdr:rowOff>
    </xdr:to>
    <xdr:pic>
      <xdr:nvPicPr>
        <xdr:cNvPr id="3" name="2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802476" y="238126"/>
          <a:ext cx="704850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104775</xdr:colOff>
      <xdr:row>0</xdr:row>
      <xdr:rowOff>0</xdr:rowOff>
    </xdr:from>
    <xdr:to>
      <xdr:col>7</xdr:col>
      <xdr:colOff>723900</xdr:colOff>
      <xdr:row>1</xdr:row>
      <xdr:rowOff>285750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305675" y="0"/>
          <a:ext cx="619125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20</xdr:col>
      <xdr:colOff>200025</xdr:colOff>
      <xdr:row>0</xdr:row>
      <xdr:rowOff>0</xdr:rowOff>
    </xdr:from>
    <xdr:to>
      <xdr:col>20</xdr:col>
      <xdr:colOff>762000</xdr:colOff>
      <xdr:row>1</xdr:row>
      <xdr:rowOff>247651</xdr:rowOff>
    </xdr:to>
    <xdr:pic>
      <xdr:nvPicPr>
        <xdr:cNvPr id="3" name="2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811875" y="0"/>
          <a:ext cx="561975" cy="6286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123825</xdr:colOff>
      <xdr:row>0</xdr:row>
      <xdr:rowOff>0</xdr:rowOff>
    </xdr:from>
    <xdr:to>
      <xdr:col>7</xdr:col>
      <xdr:colOff>742950</xdr:colOff>
      <xdr:row>2</xdr:row>
      <xdr:rowOff>19050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324725" y="0"/>
          <a:ext cx="619125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19</xdr:col>
      <xdr:colOff>161925</xdr:colOff>
      <xdr:row>0</xdr:row>
      <xdr:rowOff>0</xdr:rowOff>
    </xdr:from>
    <xdr:to>
      <xdr:col>19</xdr:col>
      <xdr:colOff>723900</xdr:colOff>
      <xdr:row>2</xdr:row>
      <xdr:rowOff>9526</xdr:rowOff>
    </xdr:to>
    <xdr:pic>
      <xdr:nvPicPr>
        <xdr:cNvPr id="3" name="2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859375" y="0"/>
          <a:ext cx="561975" cy="7905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85725</xdr:colOff>
      <xdr:row>0</xdr:row>
      <xdr:rowOff>38100</xdr:rowOff>
    </xdr:from>
    <xdr:to>
      <xdr:col>7</xdr:col>
      <xdr:colOff>704850</xdr:colOff>
      <xdr:row>2</xdr:row>
      <xdr:rowOff>38100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86625" y="38100"/>
          <a:ext cx="619125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19</xdr:col>
      <xdr:colOff>114300</xdr:colOff>
      <xdr:row>0</xdr:row>
      <xdr:rowOff>47625</xdr:rowOff>
    </xdr:from>
    <xdr:to>
      <xdr:col>19</xdr:col>
      <xdr:colOff>781050</xdr:colOff>
      <xdr:row>2</xdr:row>
      <xdr:rowOff>57150</xdr:rowOff>
    </xdr:to>
    <xdr:pic>
      <xdr:nvPicPr>
        <xdr:cNvPr id="3" name="2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811750" y="47625"/>
          <a:ext cx="666750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soltero\Downloads\LTAIPEJM8FVIB_A_Octubre_20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marquez\Downloads\LTAIPEJM8FVIB_A_Febrero_2018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soltero\Downloads\LTAIPEJM8FVIB_A%20(18)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zapopan.gob.mx/Users/lecornejo/Desktop/Formato%20Los%20servicios%20p&#250;blicos%20que%20presta%20el%20sujeto%20obligado%208FVIB)%20(1)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zapopan.gob.mx/wp-content/uploads/2016/11/2016%20PNT%20Cementeri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Tabla_230145"/>
      <sheetName val="Hidden_1_Tabla_230145"/>
      <sheetName val="Hidden_2_Tabla_230145"/>
      <sheetName val="Tabla_230146"/>
      <sheetName val="Tabla_230147"/>
      <sheetName val="Hidden_1_Tabla_230147"/>
      <sheetName val="Hidden_2_Tabla_230147"/>
      <sheetName val="Hidden_3_Tabla_23014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8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9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Tabla_230145"/>
      <sheetName val="Hidden_1_Tabla_230145"/>
      <sheetName val="Hidden_2_Tabla_230145"/>
      <sheetName val="Tabla_230146"/>
      <sheetName val="Tabla_230147"/>
      <sheetName val="Hidden_1_Tabla_230147"/>
      <sheetName val="Hidden_2_Tabla_230147"/>
      <sheetName val="Hidden_3_Tabla_230147"/>
    </sheetNames>
    <sheetDataSet>
      <sheetData sheetId="0"/>
      <sheetData sheetId="1">
        <row r="1">
          <cell r="A1" t="str">
            <v xml:space="preserve">presencial </v>
          </cell>
        </row>
        <row r="2">
          <cell r="A2" t="str">
            <v>en línea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Tabla_230145"/>
      <sheetName val="Hidden_1_Tabla_230145"/>
      <sheetName val="Hidden_2_Tabla_230145"/>
      <sheetName val="Tabla_230146"/>
      <sheetName val="Tabla_230147"/>
      <sheetName val="Hidden_1_Tabla_230147"/>
      <sheetName val="Hidden_2_Tabla_230147"/>
      <sheetName val="Hidden_3_Tabla_230147"/>
    </sheetNames>
    <sheetDataSet>
      <sheetData sheetId="0"/>
      <sheetData sheetId="1">
        <row r="1">
          <cell r="A1" t="str">
            <v xml:space="preserve">presencial </v>
          </cell>
        </row>
        <row r="2">
          <cell r="A2" t="str">
            <v>en línea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</sheetNames>
    <sheetDataSet>
      <sheetData sheetId="0" refreshError="1"/>
      <sheetData sheetId="1">
        <row r="1">
          <cell r="A1" t="str">
            <v>en línea</v>
          </cell>
        </row>
        <row r="2">
          <cell r="A2" t="str">
            <v xml:space="preserve">presencial </v>
          </cell>
        </row>
      </sheetData>
      <sheetData sheetId="2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5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CTUBRE"/>
      <sheetName val="SEPTIEMBRE"/>
      <sheetName val="AGOSTO"/>
      <sheetName val="JULIO"/>
      <sheetName val="JUNIO"/>
      <sheetName val="MAYO"/>
      <sheetName val="ABRIL"/>
      <sheetName val="MARZO"/>
      <sheetName val="FEBRERO"/>
      <sheetName val="ENERO 16"/>
    </sheetNames>
    <sheetDataSet>
      <sheetData sheetId="0"/>
      <sheetData sheetId="1"/>
      <sheetData sheetId="2"/>
      <sheetData sheetId="3">
        <row r="1">
          <cell r="A1" t="str">
            <v>25992</v>
          </cell>
        </row>
      </sheetData>
      <sheetData sheetId="4">
        <row r="1">
          <cell r="A1" t="str">
            <v>25992</v>
          </cell>
        </row>
        <row r="2">
          <cell r="A2" t="str">
            <v>TITULO</v>
          </cell>
        </row>
        <row r="3">
          <cell r="A3" t="str">
            <v>Los servicios públicos que presta el sujeto obligado</v>
          </cell>
        </row>
        <row r="4">
          <cell r="A4" t="str">
            <v>1</v>
          </cell>
        </row>
        <row r="5">
          <cell r="A5" t="str">
            <v>73438</v>
          </cell>
        </row>
        <row r="6">
          <cell r="A6" t="str">
            <v>Tabla Campos</v>
          </cell>
        </row>
        <row r="7">
          <cell r="A7" t="str">
            <v>Acto administrativo</v>
          </cell>
        </row>
        <row r="8">
          <cell r="A8" t="str">
            <v>Servicio</v>
          </cell>
        </row>
        <row r="9">
          <cell r="A9" t="str">
            <v>Servicio</v>
          </cell>
        </row>
        <row r="10">
          <cell r="A10" t="str">
            <v>Servicio</v>
          </cell>
        </row>
        <row r="11">
          <cell r="A11" t="str">
            <v>Servicio</v>
          </cell>
        </row>
        <row r="12">
          <cell r="A12" t="str">
            <v>Servicio</v>
          </cell>
        </row>
        <row r="13">
          <cell r="A13" t="str">
            <v>Servicio</v>
          </cell>
        </row>
        <row r="14">
          <cell r="A14" t="str">
            <v>Servicio</v>
          </cell>
        </row>
        <row r="15">
          <cell r="A15" t="str">
            <v>Servicio</v>
          </cell>
        </row>
        <row r="16">
          <cell r="A16" t="str">
            <v>Servicio</v>
          </cell>
        </row>
        <row r="17">
          <cell r="A17" t="str">
            <v>Servicio</v>
          </cell>
        </row>
        <row r="18">
          <cell r="A18" t="str">
            <v>Servicio</v>
          </cell>
        </row>
        <row r="19">
          <cell r="A19" t="str">
            <v>Servicio</v>
          </cell>
        </row>
      </sheetData>
      <sheetData sheetId="5">
        <row r="1">
          <cell r="A1" t="str">
            <v>25992</v>
          </cell>
        </row>
        <row r="2">
          <cell r="A2" t="str">
            <v>TITULO</v>
          </cell>
        </row>
        <row r="3">
          <cell r="A3" t="str">
            <v>Los servicios públicos que presta el sujeto obligado</v>
          </cell>
        </row>
        <row r="4">
          <cell r="A4" t="str">
            <v>1</v>
          </cell>
        </row>
        <row r="5">
          <cell r="A5" t="str">
            <v>73438</v>
          </cell>
        </row>
        <row r="6">
          <cell r="A6" t="str">
            <v>Tabla Campos</v>
          </cell>
        </row>
        <row r="7">
          <cell r="A7" t="str">
            <v>Acto administrativo</v>
          </cell>
        </row>
        <row r="8">
          <cell r="A8" t="str">
            <v>Servicio</v>
          </cell>
        </row>
        <row r="9">
          <cell r="A9" t="str">
            <v>Servicio</v>
          </cell>
        </row>
        <row r="10">
          <cell r="A10" t="str">
            <v>Servicio</v>
          </cell>
        </row>
        <row r="11">
          <cell r="A11" t="str">
            <v>Servicio</v>
          </cell>
        </row>
        <row r="12">
          <cell r="A12" t="str">
            <v>Servicio</v>
          </cell>
        </row>
        <row r="13">
          <cell r="A13" t="str">
            <v>Servicio</v>
          </cell>
        </row>
        <row r="14">
          <cell r="A14" t="str">
            <v>Servicio</v>
          </cell>
        </row>
        <row r="15">
          <cell r="A15" t="str">
            <v>Servicio</v>
          </cell>
        </row>
        <row r="16">
          <cell r="A16" t="str">
            <v>Servicio</v>
          </cell>
        </row>
        <row r="17">
          <cell r="A17" t="str">
            <v>Servicio</v>
          </cell>
        </row>
        <row r="18">
          <cell r="A18" t="str">
            <v>Servicio</v>
          </cell>
        </row>
        <row r="19">
          <cell r="A19" t="str">
            <v>Servicio</v>
          </cell>
        </row>
      </sheetData>
      <sheetData sheetId="6">
        <row r="1">
          <cell r="A1" t="str">
            <v>25992</v>
          </cell>
        </row>
        <row r="2">
          <cell r="A2" t="str">
            <v>TITULO</v>
          </cell>
        </row>
        <row r="3">
          <cell r="A3" t="str">
            <v>Los servicios públicos que presta el sujeto obligado</v>
          </cell>
        </row>
        <row r="4">
          <cell r="A4" t="str">
            <v>1</v>
          </cell>
        </row>
        <row r="5">
          <cell r="A5" t="str">
            <v>73438</v>
          </cell>
        </row>
        <row r="6">
          <cell r="A6" t="str">
            <v>Tabla Campos</v>
          </cell>
        </row>
        <row r="7">
          <cell r="A7" t="str">
            <v>Acto administrativo</v>
          </cell>
        </row>
        <row r="8">
          <cell r="A8" t="str">
            <v>Servicio</v>
          </cell>
        </row>
        <row r="9">
          <cell r="A9" t="str">
            <v>Servicio</v>
          </cell>
        </row>
        <row r="10">
          <cell r="A10" t="str">
            <v>Servicio</v>
          </cell>
        </row>
        <row r="11">
          <cell r="A11" t="str">
            <v>Servicio</v>
          </cell>
        </row>
        <row r="12">
          <cell r="A12" t="str">
            <v>Servicio</v>
          </cell>
        </row>
        <row r="13">
          <cell r="A13" t="str">
            <v>Servicio</v>
          </cell>
        </row>
        <row r="14">
          <cell r="A14" t="str">
            <v>Servicio</v>
          </cell>
        </row>
        <row r="15">
          <cell r="A15" t="str">
            <v>Servicio</v>
          </cell>
        </row>
        <row r="16">
          <cell r="A16" t="str">
            <v>Servicio</v>
          </cell>
        </row>
        <row r="17">
          <cell r="A17" t="str">
            <v>Servicio</v>
          </cell>
        </row>
        <row r="18">
          <cell r="A18" t="str">
            <v>Servicio</v>
          </cell>
        </row>
        <row r="19">
          <cell r="A19" t="str">
            <v>Servicio</v>
          </cell>
        </row>
      </sheetData>
      <sheetData sheetId="7">
        <row r="1">
          <cell r="A1" t="str">
            <v>25992</v>
          </cell>
        </row>
        <row r="2">
          <cell r="A2" t="str">
            <v>TITULO</v>
          </cell>
        </row>
        <row r="3">
          <cell r="A3" t="str">
            <v>Los servicios públicos que presta el sujeto obligado</v>
          </cell>
        </row>
        <row r="4">
          <cell r="A4" t="str">
            <v>1</v>
          </cell>
        </row>
        <row r="5">
          <cell r="A5" t="str">
            <v>73438</v>
          </cell>
        </row>
        <row r="6">
          <cell r="A6" t="str">
            <v>Tabla Campos</v>
          </cell>
        </row>
        <row r="7">
          <cell r="A7" t="str">
            <v>Acto administrativo</v>
          </cell>
        </row>
        <row r="8">
          <cell r="A8" t="str">
            <v>Servicio</v>
          </cell>
        </row>
        <row r="9">
          <cell r="A9" t="str">
            <v>Servicio</v>
          </cell>
        </row>
        <row r="10">
          <cell r="A10" t="str">
            <v>Servicio</v>
          </cell>
        </row>
        <row r="11">
          <cell r="A11" t="str">
            <v>Servicio</v>
          </cell>
        </row>
        <row r="12">
          <cell r="A12" t="str">
            <v>Servicio</v>
          </cell>
        </row>
        <row r="13">
          <cell r="A13" t="str">
            <v>Servicio</v>
          </cell>
        </row>
        <row r="14">
          <cell r="A14" t="str">
            <v>Servicio</v>
          </cell>
        </row>
        <row r="15">
          <cell r="A15" t="str">
            <v>Servicio</v>
          </cell>
        </row>
        <row r="16">
          <cell r="A16" t="str">
            <v>Servicio</v>
          </cell>
        </row>
        <row r="17">
          <cell r="A17" t="str">
            <v>Servicio</v>
          </cell>
        </row>
        <row r="18">
          <cell r="A18" t="str">
            <v>Servicio</v>
          </cell>
        </row>
        <row r="19">
          <cell r="A19" t="str">
            <v>Servicio</v>
          </cell>
        </row>
      </sheetData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5"/>
  <sheetViews>
    <sheetView workbookViewId="0">
      <selection activeCell="A4" sqref="A4:C4"/>
    </sheetView>
  </sheetViews>
  <sheetFormatPr baseColWidth="10" defaultRowHeight="15" x14ac:dyDescent="0.25"/>
  <cols>
    <col min="1" max="1" width="14" customWidth="1"/>
    <col min="2" max="2" width="18.5703125" customWidth="1"/>
    <col min="3" max="3" width="13.5703125" customWidth="1"/>
    <col min="4" max="4" width="24.28515625" customWidth="1"/>
    <col min="7" max="7" width="14.7109375" customWidth="1"/>
    <col min="11" max="11" width="14" customWidth="1"/>
    <col min="14" max="14" width="14" customWidth="1"/>
    <col min="15" max="15" width="14.42578125" customWidth="1"/>
    <col min="16" max="17" width="13.28515625" customWidth="1"/>
    <col min="18" max="18" width="19.85546875" customWidth="1"/>
    <col min="20" max="20" width="13.7109375" customWidth="1"/>
    <col min="21" max="21" width="14" customWidth="1"/>
    <col min="23" max="23" width="17.85546875" customWidth="1"/>
    <col min="24" max="24" width="19.85546875" customWidth="1"/>
    <col min="26" max="26" width="14.28515625" customWidth="1"/>
    <col min="27" max="27" width="19.5703125" customWidth="1"/>
  </cols>
  <sheetData>
    <row r="1" spans="1:27" ht="30" customHeight="1" x14ac:dyDescent="0.25">
      <c r="A1" s="39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1"/>
    </row>
    <row r="2" spans="1:27" ht="31.5" customHeight="1" x14ac:dyDescent="0.25">
      <c r="A2" s="42" t="s">
        <v>232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4"/>
    </row>
    <row r="3" spans="1:27" ht="31.5" customHeight="1" x14ac:dyDescent="0.25">
      <c r="A3" s="45" t="s">
        <v>94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7"/>
    </row>
    <row r="4" spans="1:27" ht="23.25" customHeight="1" x14ac:dyDescent="0.25">
      <c r="A4" s="48" t="s">
        <v>95</v>
      </c>
      <c r="B4" s="49"/>
      <c r="C4" s="49"/>
      <c r="D4" s="48" t="s">
        <v>11</v>
      </c>
      <c r="E4" s="49"/>
      <c r="F4" s="49"/>
      <c r="G4" s="50" t="s">
        <v>96</v>
      </c>
      <c r="H4" s="49"/>
      <c r="I4" s="49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  <c r="Z4" s="51"/>
      <c r="AA4" s="51"/>
    </row>
    <row r="5" spans="1:27" ht="43.5" customHeight="1" x14ac:dyDescent="0.25">
      <c r="A5" s="53" t="s">
        <v>161</v>
      </c>
      <c r="B5" s="54"/>
      <c r="C5" s="54"/>
      <c r="D5" s="53" t="s">
        <v>162</v>
      </c>
      <c r="E5" s="54"/>
      <c r="F5" s="54"/>
      <c r="G5" s="53" t="s">
        <v>163</v>
      </c>
      <c r="H5" s="55"/>
      <c r="I5" s="56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</row>
    <row r="6" spans="1:27" hidden="1" x14ac:dyDescent="0.25">
      <c r="A6" s="8" t="s">
        <v>110</v>
      </c>
      <c r="B6" s="8" t="s">
        <v>106</v>
      </c>
      <c r="C6" s="8" t="s">
        <v>106</v>
      </c>
      <c r="D6" s="8" t="s">
        <v>106</v>
      </c>
      <c r="E6" s="8" t="s">
        <v>109</v>
      </c>
      <c r="F6" s="8" t="s">
        <v>106</v>
      </c>
      <c r="G6" s="8" t="s">
        <v>106</v>
      </c>
      <c r="H6" s="8" t="s">
        <v>164</v>
      </c>
      <c r="I6" s="8" t="s">
        <v>110</v>
      </c>
      <c r="J6" s="8" t="s">
        <v>165</v>
      </c>
      <c r="K6" s="8" t="s">
        <v>110</v>
      </c>
      <c r="L6" s="8" t="s">
        <v>106</v>
      </c>
      <c r="M6" s="8" t="s">
        <v>165</v>
      </c>
      <c r="N6" s="8" t="s">
        <v>106</v>
      </c>
      <c r="O6" s="8" t="s">
        <v>106</v>
      </c>
      <c r="P6" s="8" t="s">
        <v>165</v>
      </c>
      <c r="Q6" s="8" t="s">
        <v>164</v>
      </c>
      <c r="R6" s="8" t="s">
        <v>164</v>
      </c>
      <c r="S6" s="8" t="s">
        <v>166</v>
      </c>
      <c r="T6" s="8" t="s">
        <v>110</v>
      </c>
      <c r="U6" s="8" t="s">
        <v>106</v>
      </c>
      <c r="V6" s="8" t="s">
        <v>106</v>
      </c>
      <c r="W6" s="8" t="s">
        <v>164</v>
      </c>
      <c r="X6" s="8" t="s">
        <v>164</v>
      </c>
      <c r="Y6" s="8" t="s">
        <v>167</v>
      </c>
      <c r="Z6" s="8" t="s">
        <v>168</v>
      </c>
      <c r="AA6" s="8" t="s">
        <v>169</v>
      </c>
    </row>
    <row r="7" spans="1:27" hidden="1" x14ac:dyDescent="0.25">
      <c r="A7" s="8" t="s">
        <v>170</v>
      </c>
      <c r="B7" s="8" t="s">
        <v>171</v>
      </c>
      <c r="C7" s="8" t="s">
        <v>172</v>
      </c>
      <c r="D7" s="8" t="s">
        <v>173</v>
      </c>
      <c r="E7" s="8" t="s">
        <v>174</v>
      </c>
      <c r="F7" s="8" t="s">
        <v>175</v>
      </c>
      <c r="G7" s="8" t="s">
        <v>176</v>
      </c>
      <c r="H7" s="8" t="s">
        <v>177</v>
      </c>
      <c r="I7" s="8" t="s">
        <v>178</v>
      </c>
      <c r="J7" s="8" t="s">
        <v>179</v>
      </c>
      <c r="K7" s="8" t="s">
        <v>180</v>
      </c>
      <c r="L7" s="8" t="s">
        <v>181</v>
      </c>
      <c r="M7" s="8" t="s">
        <v>182</v>
      </c>
      <c r="N7" s="8" t="s">
        <v>183</v>
      </c>
      <c r="O7" s="8" t="s">
        <v>184</v>
      </c>
      <c r="P7" s="8" t="s">
        <v>185</v>
      </c>
      <c r="Q7" s="8" t="s">
        <v>186</v>
      </c>
      <c r="R7" s="8" t="s">
        <v>187</v>
      </c>
      <c r="S7" s="8" t="s">
        <v>188</v>
      </c>
      <c r="T7" s="8" t="s">
        <v>189</v>
      </c>
      <c r="U7" s="8" t="s">
        <v>190</v>
      </c>
      <c r="V7" s="8" t="s">
        <v>191</v>
      </c>
      <c r="W7" s="8" t="s">
        <v>192</v>
      </c>
      <c r="X7" s="8" t="s">
        <v>193</v>
      </c>
      <c r="Y7" s="8" t="s">
        <v>194</v>
      </c>
      <c r="Z7" s="8" t="s">
        <v>195</v>
      </c>
      <c r="AA7" s="8" t="s">
        <v>196</v>
      </c>
    </row>
    <row r="8" spans="1:27" ht="15.75" x14ac:dyDescent="0.3">
      <c r="A8" s="37" t="s">
        <v>98</v>
      </c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  <c r="AA8" s="38"/>
    </row>
    <row r="9" spans="1:27" ht="67.5" x14ac:dyDescent="0.25">
      <c r="A9" s="18" t="s">
        <v>198</v>
      </c>
      <c r="B9" s="18" t="s">
        <v>199</v>
      </c>
      <c r="C9" s="18" t="s">
        <v>200</v>
      </c>
      <c r="D9" s="18" t="s">
        <v>201</v>
      </c>
      <c r="E9" s="18" t="s">
        <v>202</v>
      </c>
      <c r="F9" s="18" t="s">
        <v>203</v>
      </c>
      <c r="G9" s="18" t="s">
        <v>204</v>
      </c>
      <c r="H9" s="18" t="s">
        <v>225</v>
      </c>
      <c r="I9" s="18" t="s">
        <v>205</v>
      </c>
      <c r="J9" s="18" t="s">
        <v>221</v>
      </c>
      <c r="K9" s="18" t="s">
        <v>206</v>
      </c>
      <c r="L9" s="18" t="s">
        <v>207</v>
      </c>
      <c r="M9" s="18" t="s">
        <v>222</v>
      </c>
      <c r="N9" s="18" t="s">
        <v>208</v>
      </c>
      <c r="O9" s="18" t="s">
        <v>209</v>
      </c>
      <c r="P9" s="18" t="s">
        <v>223</v>
      </c>
      <c r="Q9" s="18" t="s">
        <v>210</v>
      </c>
      <c r="R9" s="18" t="s">
        <v>211</v>
      </c>
      <c r="S9" s="18" t="s">
        <v>212</v>
      </c>
      <c r="T9" s="18" t="s">
        <v>213</v>
      </c>
      <c r="U9" s="18" t="s">
        <v>224</v>
      </c>
      <c r="V9" s="18" t="s">
        <v>214</v>
      </c>
      <c r="W9" s="18" t="s">
        <v>215</v>
      </c>
      <c r="X9" s="18" t="s">
        <v>216</v>
      </c>
      <c r="Y9" s="18" t="s">
        <v>217</v>
      </c>
      <c r="Z9" s="18" t="s">
        <v>218</v>
      </c>
      <c r="AA9" s="18" t="s">
        <v>219</v>
      </c>
    </row>
    <row r="10" spans="1:27" ht="110.1" customHeight="1" x14ac:dyDescent="0.25">
      <c r="A10" s="10" t="s">
        <v>17</v>
      </c>
      <c r="B10" s="10" t="s">
        <v>18</v>
      </c>
      <c r="C10" s="10" t="s">
        <v>103</v>
      </c>
      <c r="D10" s="22" t="s">
        <v>19</v>
      </c>
      <c r="E10" s="10" t="s">
        <v>197</v>
      </c>
      <c r="F10" s="10" t="s">
        <v>10</v>
      </c>
      <c r="G10" s="10" t="s">
        <v>20</v>
      </c>
      <c r="H10" s="10"/>
      <c r="I10" s="10" t="s">
        <v>21</v>
      </c>
      <c r="J10" s="10">
        <v>15</v>
      </c>
      <c r="K10" s="10" t="s">
        <v>8</v>
      </c>
      <c r="L10" s="10" t="s">
        <v>23</v>
      </c>
      <c r="M10" s="10">
        <v>0</v>
      </c>
      <c r="N10" s="10" t="s">
        <v>9</v>
      </c>
      <c r="O10" s="10" t="s">
        <v>26</v>
      </c>
      <c r="P10" s="10">
        <v>1</v>
      </c>
      <c r="Q10" s="10"/>
      <c r="R10" s="10" t="s">
        <v>104</v>
      </c>
      <c r="S10" s="11">
        <v>43511</v>
      </c>
      <c r="T10" s="10" t="s">
        <v>105</v>
      </c>
      <c r="U10" s="13">
        <v>423</v>
      </c>
      <c r="V10" s="10">
        <v>1243756</v>
      </c>
      <c r="W10" s="9" t="s">
        <v>97</v>
      </c>
      <c r="X10" s="9" t="s">
        <v>235</v>
      </c>
      <c r="Y10" s="10">
        <v>2019</v>
      </c>
      <c r="Z10" s="11">
        <v>43511</v>
      </c>
      <c r="AA10" s="12" t="s">
        <v>233</v>
      </c>
    </row>
    <row r="11" spans="1:27" ht="110.1" customHeight="1" x14ac:dyDescent="0.25">
      <c r="A11" s="10" t="s">
        <v>17</v>
      </c>
      <c r="B11" s="10" t="s">
        <v>30</v>
      </c>
      <c r="C11" s="10" t="s">
        <v>103</v>
      </c>
      <c r="D11" s="22" t="s">
        <v>31</v>
      </c>
      <c r="E11" s="10" t="s">
        <v>197</v>
      </c>
      <c r="F11" s="10" t="s">
        <v>32</v>
      </c>
      <c r="G11" s="10" t="s">
        <v>5</v>
      </c>
      <c r="H11" s="10"/>
      <c r="I11" s="10" t="s">
        <v>21</v>
      </c>
      <c r="J11" s="10">
        <v>15</v>
      </c>
      <c r="K11" s="10" t="s">
        <v>8</v>
      </c>
      <c r="L11" s="10" t="s">
        <v>23</v>
      </c>
      <c r="M11" s="10">
        <v>0</v>
      </c>
      <c r="N11" s="10" t="s">
        <v>9</v>
      </c>
      <c r="O11" s="10" t="s">
        <v>26</v>
      </c>
      <c r="P11" s="10">
        <v>1</v>
      </c>
      <c r="Q11" s="10"/>
      <c r="R11" s="10" t="s">
        <v>104</v>
      </c>
      <c r="S11" s="11">
        <v>43511</v>
      </c>
      <c r="T11" s="10" t="s">
        <v>105</v>
      </c>
      <c r="U11" s="13">
        <v>114</v>
      </c>
      <c r="V11" s="10">
        <v>1243756</v>
      </c>
      <c r="W11" s="9" t="s">
        <v>97</v>
      </c>
      <c r="X11" s="9" t="s">
        <v>235</v>
      </c>
      <c r="Y11" s="10">
        <v>2019</v>
      </c>
      <c r="Z11" s="11">
        <v>43511</v>
      </c>
      <c r="AA11" s="12" t="s">
        <v>233</v>
      </c>
    </row>
    <row r="12" spans="1:27" ht="110.1" customHeight="1" x14ac:dyDescent="0.25">
      <c r="A12" s="10" t="s">
        <v>17</v>
      </c>
      <c r="B12" s="10" t="s">
        <v>33</v>
      </c>
      <c r="C12" s="10" t="s">
        <v>103</v>
      </c>
      <c r="D12" s="10" t="s">
        <v>34</v>
      </c>
      <c r="E12" s="10" t="s">
        <v>197</v>
      </c>
      <c r="F12" s="10" t="s">
        <v>35</v>
      </c>
      <c r="G12" s="10" t="s">
        <v>5</v>
      </c>
      <c r="H12" s="10"/>
      <c r="I12" s="10" t="s">
        <v>21</v>
      </c>
      <c r="J12" s="10">
        <v>15</v>
      </c>
      <c r="K12" s="10" t="s">
        <v>8</v>
      </c>
      <c r="L12" s="10" t="s">
        <v>23</v>
      </c>
      <c r="M12" s="10">
        <v>0</v>
      </c>
      <c r="N12" s="10" t="s">
        <v>9</v>
      </c>
      <c r="O12" s="10" t="s">
        <v>26</v>
      </c>
      <c r="P12" s="10">
        <v>1</v>
      </c>
      <c r="Q12" s="10"/>
      <c r="R12" s="10" t="s">
        <v>104</v>
      </c>
      <c r="S12" s="11">
        <v>43511</v>
      </c>
      <c r="T12" s="10" t="s">
        <v>105</v>
      </c>
      <c r="U12" s="13">
        <v>17</v>
      </c>
      <c r="V12" s="10">
        <v>1243756</v>
      </c>
      <c r="W12" s="9" t="s">
        <v>97</v>
      </c>
      <c r="X12" s="9" t="s">
        <v>235</v>
      </c>
      <c r="Y12" s="10">
        <v>2019</v>
      </c>
      <c r="Z12" s="11">
        <v>43511</v>
      </c>
      <c r="AA12" s="12" t="s">
        <v>220</v>
      </c>
    </row>
    <row r="13" spans="1:27" ht="110.1" customHeight="1" x14ac:dyDescent="0.25">
      <c r="A13" s="10" t="s">
        <v>17</v>
      </c>
      <c r="B13" s="10" t="s">
        <v>36</v>
      </c>
      <c r="C13" s="10" t="s">
        <v>103</v>
      </c>
      <c r="D13" s="22" t="s">
        <v>37</v>
      </c>
      <c r="E13" s="10" t="s">
        <v>197</v>
      </c>
      <c r="F13" s="10" t="s">
        <v>38</v>
      </c>
      <c r="G13" s="10" t="s">
        <v>5</v>
      </c>
      <c r="H13" s="10"/>
      <c r="I13" s="10" t="s">
        <v>21</v>
      </c>
      <c r="J13" s="10">
        <v>15</v>
      </c>
      <c r="K13" s="10" t="s">
        <v>8</v>
      </c>
      <c r="L13" s="10" t="s">
        <v>23</v>
      </c>
      <c r="M13" s="10">
        <v>0</v>
      </c>
      <c r="N13" s="10" t="s">
        <v>9</v>
      </c>
      <c r="O13" s="10" t="s">
        <v>26</v>
      </c>
      <c r="P13" s="10">
        <v>1</v>
      </c>
      <c r="Q13" s="10"/>
      <c r="R13" s="10" t="s">
        <v>104</v>
      </c>
      <c r="S13" s="11">
        <v>43511</v>
      </c>
      <c r="T13" s="10" t="s">
        <v>105</v>
      </c>
      <c r="U13" s="13">
        <v>1</v>
      </c>
      <c r="V13" s="10">
        <v>1243756</v>
      </c>
      <c r="W13" s="9" t="s">
        <v>97</v>
      </c>
      <c r="X13" s="9" t="s">
        <v>235</v>
      </c>
      <c r="Y13" s="10">
        <v>2019</v>
      </c>
      <c r="Z13" s="11">
        <v>43511</v>
      </c>
      <c r="AA13" s="12" t="s">
        <v>220</v>
      </c>
    </row>
    <row r="14" spans="1:27" ht="110.1" customHeight="1" x14ac:dyDescent="0.25">
      <c r="A14" s="10" t="s">
        <v>17</v>
      </c>
      <c r="B14" s="10" t="s">
        <v>39</v>
      </c>
      <c r="C14" s="10" t="s">
        <v>103</v>
      </c>
      <c r="D14" s="10" t="s">
        <v>40</v>
      </c>
      <c r="E14" s="10" t="s">
        <v>197</v>
      </c>
      <c r="F14" s="10" t="s">
        <v>32</v>
      </c>
      <c r="G14" s="10" t="s">
        <v>5</v>
      </c>
      <c r="H14" s="10"/>
      <c r="I14" s="10" t="s">
        <v>21</v>
      </c>
      <c r="J14" s="10">
        <v>15</v>
      </c>
      <c r="K14" s="10" t="s">
        <v>8</v>
      </c>
      <c r="L14" s="10" t="s">
        <v>23</v>
      </c>
      <c r="M14" s="10">
        <v>0</v>
      </c>
      <c r="N14" s="10" t="s">
        <v>9</v>
      </c>
      <c r="O14" s="10" t="s">
        <v>26</v>
      </c>
      <c r="P14" s="10">
        <v>1</v>
      </c>
      <c r="Q14" s="10"/>
      <c r="R14" s="10" t="s">
        <v>104</v>
      </c>
      <c r="S14" s="11">
        <v>43511</v>
      </c>
      <c r="T14" s="10" t="s">
        <v>105</v>
      </c>
      <c r="U14" s="13">
        <v>83</v>
      </c>
      <c r="V14" s="10">
        <v>1243756</v>
      </c>
      <c r="W14" s="9" t="s">
        <v>97</v>
      </c>
      <c r="X14" s="9" t="s">
        <v>235</v>
      </c>
      <c r="Y14" s="10">
        <v>2019</v>
      </c>
      <c r="Z14" s="11">
        <v>43511</v>
      </c>
      <c r="AA14" s="12" t="s">
        <v>233</v>
      </c>
    </row>
    <row r="15" spans="1:27" ht="110.1" customHeight="1" x14ac:dyDescent="0.25">
      <c r="A15" s="10" t="s">
        <v>17</v>
      </c>
      <c r="B15" s="10" t="s">
        <v>41</v>
      </c>
      <c r="C15" s="10" t="s">
        <v>103</v>
      </c>
      <c r="D15" s="10" t="s">
        <v>42</v>
      </c>
      <c r="E15" s="10" t="s">
        <v>197</v>
      </c>
      <c r="F15" s="10" t="s">
        <v>43</v>
      </c>
      <c r="G15" s="10" t="s">
        <v>5</v>
      </c>
      <c r="H15" s="10"/>
      <c r="I15" s="10" t="s">
        <v>21</v>
      </c>
      <c r="J15" s="10">
        <v>15</v>
      </c>
      <c r="K15" s="10" t="s">
        <v>8</v>
      </c>
      <c r="L15" s="10" t="s">
        <v>23</v>
      </c>
      <c r="M15" s="10">
        <v>0</v>
      </c>
      <c r="N15" s="10" t="s">
        <v>9</v>
      </c>
      <c r="O15" s="10" t="s">
        <v>26</v>
      </c>
      <c r="P15" s="10">
        <v>1</v>
      </c>
      <c r="Q15" s="10"/>
      <c r="R15" s="10" t="s">
        <v>104</v>
      </c>
      <c r="S15" s="11">
        <v>43511</v>
      </c>
      <c r="T15" s="10" t="s">
        <v>105</v>
      </c>
      <c r="U15" s="13">
        <v>122</v>
      </c>
      <c r="V15" s="10">
        <v>1243756</v>
      </c>
      <c r="W15" s="9" t="s">
        <v>97</v>
      </c>
      <c r="X15" s="9" t="s">
        <v>235</v>
      </c>
      <c r="Y15" s="10">
        <v>2019</v>
      </c>
      <c r="Z15" s="11">
        <v>43511</v>
      </c>
      <c r="AA15" s="12" t="s">
        <v>233</v>
      </c>
    </row>
    <row r="16" spans="1:27" ht="110.1" customHeight="1" x14ac:dyDescent="0.25">
      <c r="A16" s="10" t="s">
        <v>17</v>
      </c>
      <c r="B16" s="10" t="s">
        <v>44</v>
      </c>
      <c r="C16" s="10" t="s">
        <v>103</v>
      </c>
      <c r="D16" s="10" t="s">
        <v>45</v>
      </c>
      <c r="E16" s="10" t="s">
        <v>197</v>
      </c>
      <c r="F16" s="10" t="s">
        <v>46</v>
      </c>
      <c r="G16" s="10" t="s">
        <v>20</v>
      </c>
      <c r="H16" s="10"/>
      <c r="I16" s="10" t="s">
        <v>21</v>
      </c>
      <c r="J16" s="10">
        <v>15</v>
      </c>
      <c r="K16" s="10" t="s">
        <v>8</v>
      </c>
      <c r="L16" s="10" t="s">
        <v>23</v>
      </c>
      <c r="M16" s="10">
        <v>0</v>
      </c>
      <c r="N16" s="10" t="s">
        <v>9</v>
      </c>
      <c r="O16" s="10" t="s">
        <v>26</v>
      </c>
      <c r="P16" s="10">
        <v>1</v>
      </c>
      <c r="Q16" s="10"/>
      <c r="R16" s="10" t="s">
        <v>104</v>
      </c>
      <c r="S16" s="11">
        <v>43511</v>
      </c>
      <c r="T16" s="10" t="s">
        <v>105</v>
      </c>
      <c r="U16" s="13">
        <v>0</v>
      </c>
      <c r="V16" s="10">
        <v>1243756</v>
      </c>
      <c r="W16" s="9" t="s">
        <v>97</v>
      </c>
      <c r="X16" s="9" t="s">
        <v>235</v>
      </c>
      <c r="Y16" s="10">
        <v>2019</v>
      </c>
      <c r="Z16" s="11">
        <v>43511</v>
      </c>
      <c r="AA16" s="12" t="s">
        <v>220</v>
      </c>
    </row>
    <row r="17" spans="1:27" ht="110.1" customHeight="1" x14ac:dyDescent="0.25">
      <c r="A17" s="10" t="s">
        <v>17</v>
      </c>
      <c r="B17" s="10" t="s">
        <v>47</v>
      </c>
      <c r="C17" s="10" t="s">
        <v>103</v>
      </c>
      <c r="D17" s="10" t="s">
        <v>48</v>
      </c>
      <c r="E17" s="10" t="s">
        <v>197</v>
      </c>
      <c r="F17" s="10" t="s">
        <v>46</v>
      </c>
      <c r="G17" s="10" t="s">
        <v>20</v>
      </c>
      <c r="H17" s="10"/>
      <c r="I17" s="10" t="s">
        <v>21</v>
      </c>
      <c r="J17" s="10">
        <v>15</v>
      </c>
      <c r="K17" s="10" t="s">
        <v>8</v>
      </c>
      <c r="L17" s="10" t="s">
        <v>23</v>
      </c>
      <c r="M17" s="10">
        <v>0</v>
      </c>
      <c r="N17" s="10" t="s">
        <v>9</v>
      </c>
      <c r="O17" s="10" t="s">
        <v>26</v>
      </c>
      <c r="P17" s="10">
        <v>1</v>
      </c>
      <c r="Q17" s="10"/>
      <c r="R17" s="10" t="s">
        <v>104</v>
      </c>
      <c r="S17" s="11">
        <v>43511</v>
      </c>
      <c r="T17" s="10" t="s">
        <v>105</v>
      </c>
      <c r="U17" s="13">
        <v>6</v>
      </c>
      <c r="V17" s="10">
        <v>1243756</v>
      </c>
      <c r="W17" s="9" t="s">
        <v>97</v>
      </c>
      <c r="X17" s="9" t="s">
        <v>235</v>
      </c>
      <c r="Y17" s="10">
        <v>2019</v>
      </c>
      <c r="Z17" s="11">
        <v>43511</v>
      </c>
      <c r="AA17" s="12" t="s">
        <v>220</v>
      </c>
    </row>
    <row r="18" spans="1:27" ht="110.1" customHeight="1" x14ac:dyDescent="0.25">
      <c r="A18" s="10" t="s">
        <v>17</v>
      </c>
      <c r="B18" s="10" t="s">
        <v>49</v>
      </c>
      <c r="C18" s="10" t="s">
        <v>103</v>
      </c>
      <c r="D18" s="10" t="s">
        <v>50</v>
      </c>
      <c r="E18" s="10" t="s">
        <v>197</v>
      </c>
      <c r="F18" s="10" t="s">
        <v>35</v>
      </c>
      <c r="G18" s="10" t="s">
        <v>5</v>
      </c>
      <c r="H18" s="10"/>
      <c r="I18" s="10" t="s">
        <v>21</v>
      </c>
      <c r="J18" s="10">
        <v>15</v>
      </c>
      <c r="K18" s="10" t="s">
        <v>8</v>
      </c>
      <c r="L18" s="10" t="s">
        <v>23</v>
      </c>
      <c r="M18" s="10">
        <v>0</v>
      </c>
      <c r="N18" s="10" t="s">
        <v>9</v>
      </c>
      <c r="O18" s="10" t="s">
        <v>26</v>
      </c>
      <c r="P18" s="10">
        <v>1</v>
      </c>
      <c r="Q18" s="10"/>
      <c r="R18" s="10" t="s">
        <v>104</v>
      </c>
      <c r="S18" s="11">
        <v>43511</v>
      </c>
      <c r="T18" s="10" t="s">
        <v>105</v>
      </c>
      <c r="U18" s="13">
        <f>151+77</f>
        <v>228</v>
      </c>
      <c r="V18" s="10">
        <v>1243756</v>
      </c>
      <c r="W18" s="9" t="s">
        <v>97</v>
      </c>
      <c r="X18" s="9" t="s">
        <v>235</v>
      </c>
      <c r="Y18" s="10">
        <v>2019</v>
      </c>
      <c r="Z18" s="11">
        <v>43511</v>
      </c>
      <c r="AA18" s="12" t="s">
        <v>233</v>
      </c>
    </row>
    <row r="19" spans="1:27" ht="110.1" customHeight="1" x14ac:dyDescent="0.25">
      <c r="A19" s="10" t="s">
        <v>17</v>
      </c>
      <c r="B19" s="10" t="s">
        <v>51</v>
      </c>
      <c r="C19" s="10" t="s">
        <v>103</v>
      </c>
      <c r="D19" s="10" t="s">
        <v>52</v>
      </c>
      <c r="E19" s="10" t="s">
        <v>197</v>
      </c>
      <c r="F19" s="10" t="s">
        <v>43</v>
      </c>
      <c r="G19" s="10" t="s">
        <v>5</v>
      </c>
      <c r="H19" s="10"/>
      <c r="I19" s="10" t="s">
        <v>53</v>
      </c>
      <c r="J19" s="10">
        <v>15</v>
      </c>
      <c r="K19" s="10" t="s">
        <v>8</v>
      </c>
      <c r="L19" s="10" t="s">
        <v>23</v>
      </c>
      <c r="M19" s="10">
        <v>0</v>
      </c>
      <c r="N19" s="10" t="s">
        <v>9</v>
      </c>
      <c r="O19" s="10" t="s">
        <v>26</v>
      </c>
      <c r="P19" s="10">
        <v>1</v>
      </c>
      <c r="Q19" s="10"/>
      <c r="R19" s="10" t="s">
        <v>104</v>
      </c>
      <c r="S19" s="11">
        <v>43511</v>
      </c>
      <c r="T19" s="10" t="s">
        <v>105</v>
      </c>
      <c r="U19" s="13">
        <v>29</v>
      </c>
      <c r="V19" s="10">
        <v>1243756</v>
      </c>
      <c r="W19" s="9" t="s">
        <v>97</v>
      </c>
      <c r="X19" s="9" t="s">
        <v>235</v>
      </c>
      <c r="Y19" s="10">
        <v>2019</v>
      </c>
      <c r="Z19" s="11">
        <v>43511</v>
      </c>
      <c r="AA19" s="12" t="s">
        <v>233</v>
      </c>
    </row>
    <row r="20" spans="1:27" ht="110.1" customHeight="1" x14ac:dyDescent="0.25">
      <c r="A20" s="10" t="s">
        <v>17</v>
      </c>
      <c r="B20" s="10" t="s">
        <v>54</v>
      </c>
      <c r="C20" s="10" t="s">
        <v>103</v>
      </c>
      <c r="D20" s="10" t="s">
        <v>55</v>
      </c>
      <c r="E20" s="10" t="s">
        <v>197</v>
      </c>
      <c r="F20" s="10" t="s">
        <v>56</v>
      </c>
      <c r="G20" s="10" t="s">
        <v>5</v>
      </c>
      <c r="H20" s="10"/>
      <c r="I20" s="10" t="s">
        <v>21</v>
      </c>
      <c r="J20" s="10">
        <v>15</v>
      </c>
      <c r="K20" s="10" t="s">
        <v>8</v>
      </c>
      <c r="L20" s="10" t="s">
        <v>23</v>
      </c>
      <c r="M20" s="10">
        <v>0</v>
      </c>
      <c r="N20" s="10" t="s">
        <v>9</v>
      </c>
      <c r="O20" s="10" t="s">
        <v>26</v>
      </c>
      <c r="P20" s="10">
        <v>1</v>
      </c>
      <c r="Q20" s="10"/>
      <c r="R20" s="10" t="s">
        <v>104</v>
      </c>
      <c r="S20" s="11">
        <v>43511</v>
      </c>
      <c r="T20" s="10" t="s">
        <v>105</v>
      </c>
      <c r="U20" s="13">
        <v>4072</v>
      </c>
      <c r="V20" s="10">
        <v>1243756</v>
      </c>
      <c r="W20" s="9" t="s">
        <v>97</v>
      </c>
      <c r="X20" s="9" t="s">
        <v>235</v>
      </c>
      <c r="Y20" s="10">
        <v>2019</v>
      </c>
      <c r="Z20" s="11">
        <v>43511</v>
      </c>
      <c r="AA20" s="12" t="s">
        <v>233</v>
      </c>
    </row>
    <row r="21" spans="1:27" ht="110.1" customHeight="1" x14ac:dyDescent="0.25">
      <c r="A21" s="10" t="s">
        <v>17</v>
      </c>
      <c r="B21" s="10" t="s">
        <v>57</v>
      </c>
      <c r="C21" s="10" t="s">
        <v>103</v>
      </c>
      <c r="D21" s="10" t="s">
        <v>58</v>
      </c>
      <c r="E21" s="10" t="s">
        <v>197</v>
      </c>
      <c r="F21" s="10" t="s">
        <v>43</v>
      </c>
      <c r="G21" s="10" t="s">
        <v>5</v>
      </c>
      <c r="H21" s="10"/>
      <c r="I21" s="10" t="s">
        <v>59</v>
      </c>
      <c r="J21" s="10">
        <v>15</v>
      </c>
      <c r="K21" s="10" t="s">
        <v>8</v>
      </c>
      <c r="L21" s="10" t="s">
        <v>23</v>
      </c>
      <c r="M21" s="10">
        <v>0</v>
      </c>
      <c r="N21" s="10" t="s">
        <v>9</v>
      </c>
      <c r="O21" s="10" t="s">
        <v>26</v>
      </c>
      <c r="P21" s="10">
        <v>1</v>
      </c>
      <c r="Q21" s="10"/>
      <c r="R21" s="10" t="s">
        <v>104</v>
      </c>
      <c r="S21" s="11">
        <v>43511</v>
      </c>
      <c r="T21" s="10" t="s">
        <v>105</v>
      </c>
      <c r="U21" s="13">
        <v>0</v>
      </c>
      <c r="V21" s="10">
        <v>1243756</v>
      </c>
      <c r="W21" s="9" t="s">
        <v>97</v>
      </c>
      <c r="X21" s="9" t="s">
        <v>235</v>
      </c>
      <c r="Y21" s="10">
        <v>2019</v>
      </c>
      <c r="Z21" s="11">
        <v>43511</v>
      </c>
      <c r="AA21" s="12" t="s">
        <v>233</v>
      </c>
    </row>
    <row r="22" spans="1:27" ht="110.1" customHeight="1" x14ac:dyDescent="0.25">
      <c r="A22" s="10" t="s">
        <v>17</v>
      </c>
      <c r="B22" s="10" t="s">
        <v>60</v>
      </c>
      <c r="C22" s="10" t="s">
        <v>103</v>
      </c>
      <c r="D22" s="10" t="s">
        <v>61</v>
      </c>
      <c r="E22" s="10" t="s">
        <v>197</v>
      </c>
      <c r="F22" s="10" t="s">
        <v>62</v>
      </c>
      <c r="G22" s="10" t="s">
        <v>5</v>
      </c>
      <c r="H22" s="10"/>
      <c r="I22" s="10" t="s">
        <v>63</v>
      </c>
      <c r="J22" s="10">
        <v>15</v>
      </c>
      <c r="K22" s="10" t="s">
        <v>8</v>
      </c>
      <c r="L22" s="10" t="s">
        <v>23</v>
      </c>
      <c r="M22" s="10">
        <v>0</v>
      </c>
      <c r="N22" s="10" t="s">
        <v>9</v>
      </c>
      <c r="O22" s="10" t="s">
        <v>26</v>
      </c>
      <c r="P22" s="10">
        <v>1</v>
      </c>
      <c r="Q22" s="10"/>
      <c r="R22" s="10" t="s">
        <v>104</v>
      </c>
      <c r="S22" s="11">
        <v>43511</v>
      </c>
      <c r="T22" s="10" t="s">
        <v>105</v>
      </c>
      <c r="U22" s="13">
        <v>7</v>
      </c>
      <c r="V22" s="10">
        <v>1243756</v>
      </c>
      <c r="W22" s="9" t="s">
        <v>97</v>
      </c>
      <c r="X22" s="9" t="s">
        <v>235</v>
      </c>
      <c r="Y22" s="10">
        <v>2019</v>
      </c>
      <c r="Z22" s="11">
        <v>43511</v>
      </c>
      <c r="AA22" s="12" t="s">
        <v>233</v>
      </c>
    </row>
    <row r="23" spans="1:27" ht="110.1" customHeight="1" x14ac:dyDescent="0.25">
      <c r="A23" s="10" t="s">
        <v>17</v>
      </c>
      <c r="B23" s="10" t="s">
        <v>64</v>
      </c>
      <c r="C23" s="10" t="s">
        <v>103</v>
      </c>
      <c r="D23" s="10" t="s">
        <v>65</v>
      </c>
      <c r="E23" s="10" t="s">
        <v>197</v>
      </c>
      <c r="F23" s="10" t="s">
        <v>43</v>
      </c>
      <c r="G23" s="10" t="s">
        <v>20</v>
      </c>
      <c r="H23" s="10"/>
      <c r="I23" s="10" t="s">
        <v>21</v>
      </c>
      <c r="J23" s="10">
        <v>15</v>
      </c>
      <c r="K23" s="10" t="s">
        <v>8</v>
      </c>
      <c r="L23" s="10" t="s">
        <v>23</v>
      </c>
      <c r="M23" s="10">
        <v>0</v>
      </c>
      <c r="N23" s="10" t="s">
        <v>9</v>
      </c>
      <c r="O23" s="10" t="s">
        <v>26</v>
      </c>
      <c r="P23" s="10">
        <v>1</v>
      </c>
      <c r="Q23" s="10"/>
      <c r="R23" s="10" t="s">
        <v>104</v>
      </c>
      <c r="S23" s="11">
        <v>43511</v>
      </c>
      <c r="T23" s="10" t="s">
        <v>105</v>
      </c>
      <c r="U23" s="13">
        <f>83+65+7+7</f>
        <v>162</v>
      </c>
      <c r="V23" s="10">
        <v>1243756</v>
      </c>
      <c r="W23" s="9" t="s">
        <v>97</v>
      </c>
      <c r="X23" s="9" t="s">
        <v>235</v>
      </c>
      <c r="Y23" s="10">
        <v>2019</v>
      </c>
      <c r="Z23" s="11">
        <v>43511</v>
      </c>
      <c r="AA23" s="12" t="s">
        <v>233</v>
      </c>
    </row>
    <row r="24" spans="1:27" ht="110.1" customHeight="1" x14ac:dyDescent="0.25">
      <c r="A24" s="10" t="s">
        <v>17</v>
      </c>
      <c r="B24" s="10" t="s">
        <v>66</v>
      </c>
      <c r="C24" s="10" t="s">
        <v>103</v>
      </c>
      <c r="D24" s="10" t="s">
        <v>67</v>
      </c>
      <c r="E24" s="10" t="s">
        <v>197</v>
      </c>
      <c r="F24" s="10" t="s">
        <v>43</v>
      </c>
      <c r="G24" s="10" t="s">
        <v>20</v>
      </c>
      <c r="H24" s="10"/>
      <c r="I24" s="10" t="s">
        <v>21</v>
      </c>
      <c r="J24" s="10">
        <v>15</v>
      </c>
      <c r="K24" s="10" t="s">
        <v>8</v>
      </c>
      <c r="L24" s="10" t="s">
        <v>23</v>
      </c>
      <c r="M24" s="10">
        <v>0</v>
      </c>
      <c r="N24" s="10" t="s">
        <v>9</v>
      </c>
      <c r="O24" s="10" t="s">
        <v>26</v>
      </c>
      <c r="P24" s="10">
        <v>1</v>
      </c>
      <c r="Q24" s="10"/>
      <c r="R24" s="10" t="s">
        <v>104</v>
      </c>
      <c r="S24" s="11">
        <v>43511</v>
      </c>
      <c r="T24" s="10" t="s">
        <v>105</v>
      </c>
      <c r="U24" s="13">
        <f>155+120+5+6</f>
        <v>286</v>
      </c>
      <c r="V24" s="10">
        <v>1243756</v>
      </c>
      <c r="W24" s="9" t="s">
        <v>97</v>
      </c>
      <c r="X24" s="9" t="s">
        <v>235</v>
      </c>
      <c r="Y24" s="10">
        <v>2019</v>
      </c>
      <c r="Z24" s="11">
        <v>43511</v>
      </c>
      <c r="AA24" s="12" t="s">
        <v>233</v>
      </c>
    </row>
    <row r="25" spans="1:27" ht="110.1" customHeight="1" x14ac:dyDescent="0.25">
      <c r="A25" s="10" t="s">
        <v>17</v>
      </c>
      <c r="B25" s="10" t="s">
        <v>68</v>
      </c>
      <c r="C25" s="10" t="s">
        <v>103</v>
      </c>
      <c r="D25" s="10" t="s">
        <v>69</v>
      </c>
      <c r="E25" s="10" t="s">
        <v>197</v>
      </c>
      <c r="F25" s="10" t="s">
        <v>70</v>
      </c>
      <c r="G25" s="10" t="s">
        <v>5</v>
      </c>
      <c r="H25" s="10"/>
      <c r="I25" s="10" t="s">
        <v>71</v>
      </c>
      <c r="J25" s="10">
        <v>15</v>
      </c>
      <c r="K25" s="10" t="s">
        <v>8</v>
      </c>
      <c r="L25" s="10" t="s">
        <v>23</v>
      </c>
      <c r="M25" s="10">
        <v>0</v>
      </c>
      <c r="N25" s="10" t="s">
        <v>9</v>
      </c>
      <c r="O25" s="10" t="s">
        <v>26</v>
      </c>
      <c r="P25" s="10">
        <v>1</v>
      </c>
      <c r="Q25" s="10"/>
      <c r="R25" s="10" t="s">
        <v>104</v>
      </c>
      <c r="S25" s="11">
        <v>43511</v>
      </c>
      <c r="T25" s="10" t="s">
        <v>105</v>
      </c>
      <c r="U25" s="13">
        <v>133</v>
      </c>
      <c r="V25" s="10">
        <v>1243756</v>
      </c>
      <c r="W25" s="9" t="s">
        <v>97</v>
      </c>
      <c r="X25" s="9" t="s">
        <v>235</v>
      </c>
      <c r="Y25" s="10">
        <v>2019</v>
      </c>
      <c r="Z25" s="11">
        <v>43511</v>
      </c>
      <c r="AA25" s="12" t="s">
        <v>234</v>
      </c>
    </row>
    <row r="26" spans="1:27" ht="110.1" customHeight="1" x14ac:dyDescent="0.25">
      <c r="A26" s="10" t="s">
        <v>17</v>
      </c>
      <c r="B26" s="10" t="s">
        <v>72</v>
      </c>
      <c r="C26" s="10" t="s">
        <v>103</v>
      </c>
      <c r="D26" s="22" t="s">
        <v>73</v>
      </c>
      <c r="E26" s="10" t="s">
        <v>197</v>
      </c>
      <c r="F26" s="10" t="s">
        <v>43</v>
      </c>
      <c r="G26" s="10" t="s">
        <v>5</v>
      </c>
      <c r="H26" s="10"/>
      <c r="I26" s="10" t="s">
        <v>21</v>
      </c>
      <c r="J26" s="10">
        <v>15</v>
      </c>
      <c r="K26" s="10" t="s">
        <v>8</v>
      </c>
      <c r="L26" s="10" t="s">
        <v>23</v>
      </c>
      <c r="M26" s="10">
        <v>0</v>
      </c>
      <c r="N26" s="10" t="s">
        <v>9</v>
      </c>
      <c r="O26" s="10" t="s">
        <v>26</v>
      </c>
      <c r="P26" s="10">
        <v>1</v>
      </c>
      <c r="Q26" s="10"/>
      <c r="R26" s="10" t="s">
        <v>104</v>
      </c>
      <c r="S26" s="11">
        <v>43511</v>
      </c>
      <c r="T26" s="10" t="s">
        <v>105</v>
      </c>
      <c r="U26" s="13">
        <v>8</v>
      </c>
      <c r="V26" s="10">
        <v>1243756</v>
      </c>
      <c r="W26" s="9" t="s">
        <v>97</v>
      </c>
      <c r="X26" s="9" t="s">
        <v>235</v>
      </c>
      <c r="Y26" s="10">
        <v>2019</v>
      </c>
      <c r="Z26" s="11">
        <v>43511</v>
      </c>
      <c r="AA26" s="12" t="s">
        <v>233</v>
      </c>
    </row>
    <row r="27" spans="1:27" ht="110.1" customHeight="1" x14ac:dyDescent="0.25">
      <c r="A27" s="10" t="s">
        <v>17</v>
      </c>
      <c r="B27" s="10" t="s">
        <v>74</v>
      </c>
      <c r="C27" s="10" t="s">
        <v>103</v>
      </c>
      <c r="D27" s="10" t="s">
        <v>75</v>
      </c>
      <c r="E27" s="10" t="s">
        <v>197</v>
      </c>
      <c r="F27" s="10" t="s">
        <v>43</v>
      </c>
      <c r="G27" s="10" t="s">
        <v>5</v>
      </c>
      <c r="H27" s="10"/>
      <c r="I27" s="10" t="s">
        <v>21</v>
      </c>
      <c r="J27" s="10">
        <v>15</v>
      </c>
      <c r="K27" s="10" t="s">
        <v>8</v>
      </c>
      <c r="L27" s="10" t="s">
        <v>23</v>
      </c>
      <c r="M27" s="10">
        <v>0</v>
      </c>
      <c r="N27" s="10" t="s">
        <v>9</v>
      </c>
      <c r="O27" s="10" t="s">
        <v>26</v>
      </c>
      <c r="P27" s="10">
        <v>1</v>
      </c>
      <c r="Q27" s="10"/>
      <c r="R27" s="10" t="s">
        <v>104</v>
      </c>
      <c r="S27" s="11">
        <v>43511</v>
      </c>
      <c r="T27" s="10" t="s">
        <v>105</v>
      </c>
      <c r="U27" s="13">
        <v>2</v>
      </c>
      <c r="V27" s="10">
        <v>1243756</v>
      </c>
      <c r="W27" s="9" t="s">
        <v>97</v>
      </c>
      <c r="X27" s="9" t="s">
        <v>235</v>
      </c>
      <c r="Y27" s="10">
        <v>2019</v>
      </c>
      <c r="Z27" s="11">
        <v>43511</v>
      </c>
      <c r="AA27" s="12" t="s">
        <v>234</v>
      </c>
    </row>
    <row r="28" spans="1:27" ht="110.1" customHeight="1" x14ac:dyDescent="0.25">
      <c r="A28" s="10" t="s">
        <v>17</v>
      </c>
      <c r="B28" s="10" t="s">
        <v>76</v>
      </c>
      <c r="C28" s="10" t="s">
        <v>103</v>
      </c>
      <c r="D28" s="10" t="s">
        <v>77</v>
      </c>
      <c r="E28" s="10" t="s">
        <v>197</v>
      </c>
      <c r="F28" s="10" t="s">
        <v>43</v>
      </c>
      <c r="G28" s="10" t="s">
        <v>5</v>
      </c>
      <c r="H28" s="10"/>
      <c r="I28" s="10" t="s">
        <v>21</v>
      </c>
      <c r="J28" s="10">
        <v>15</v>
      </c>
      <c r="K28" s="10" t="s">
        <v>8</v>
      </c>
      <c r="L28" s="10" t="s">
        <v>23</v>
      </c>
      <c r="M28" s="10">
        <v>0</v>
      </c>
      <c r="N28" s="10" t="s">
        <v>9</v>
      </c>
      <c r="O28" s="10" t="s">
        <v>26</v>
      </c>
      <c r="P28" s="10">
        <v>1</v>
      </c>
      <c r="Q28" s="10"/>
      <c r="R28" s="10" t="s">
        <v>104</v>
      </c>
      <c r="S28" s="11">
        <v>43511</v>
      </c>
      <c r="T28" s="10" t="s">
        <v>105</v>
      </c>
      <c r="U28" s="13">
        <v>4</v>
      </c>
      <c r="V28" s="10">
        <v>1243756</v>
      </c>
      <c r="W28" s="9" t="s">
        <v>97</v>
      </c>
      <c r="X28" s="9" t="s">
        <v>235</v>
      </c>
      <c r="Y28" s="10">
        <v>2019</v>
      </c>
      <c r="Z28" s="11">
        <v>43511</v>
      </c>
      <c r="AA28" s="12" t="s">
        <v>233</v>
      </c>
    </row>
    <row r="29" spans="1:27" ht="110.1" customHeight="1" x14ac:dyDescent="0.25">
      <c r="A29" s="10" t="s">
        <v>17</v>
      </c>
      <c r="B29" s="10" t="s">
        <v>78</v>
      </c>
      <c r="C29" s="10" t="s">
        <v>103</v>
      </c>
      <c r="D29" s="10" t="s">
        <v>79</v>
      </c>
      <c r="E29" s="10" t="s">
        <v>197</v>
      </c>
      <c r="F29" s="10" t="s">
        <v>43</v>
      </c>
      <c r="G29" s="10" t="s">
        <v>5</v>
      </c>
      <c r="H29" s="10"/>
      <c r="I29" s="10" t="s">
        <v>21</v>
      </c>
      <c r="J29" s="10">
        <v>15</v>
      </c>
      <c r="K29" s="10" t="s">
        <v>8</v>
      </c>
      <c r="L29" s="10" t="s">
        <v>23</v>
      </c>
      <c r="M29" s="10">
        <v>0</v>
      </c>
      <c r="N29" s="10" t="s">
        <v>9</v>
      </c>
      <c r="O29" s="10" t="s">
        <v>26</v>
      </c>
      <c r="P29" s="10">
        <v>1</v>
      </c>
      <c r="Q29" s="10"/>
      <c r="R29" s="10" t="s">
        <v>104</v>
      </c>
      <c r="S29" s="11">
        <v>43511</v>
      </c>
      <c r="T29" s="10" t="s">
        <v>105</v>
      </c>
      <c r="U29" s="13">
        <v>0</v>
      </c>
      <c r="V29" s="10">
        <v>1243756</v>
      </c>
      <c r="W29" s="9" t="s">
        <v>97</v>
      </c>
      <c r="X29" s="9" t="s">
        <v>235</v>
      </c>
      <c r="Y29" s="10">
        <v>2019</v>
      </c>
      <c r="Z29" s="11">
        <v>43511</v>
      </c>
      <c r="AA29" s="12" t="s">
        <v>233</v>
      </c>
    </row>
    <row r="30" spans="1:27" ht="110.1" customHeight="1" x14ac:dyDescent="0.25">
      <c r="A30" s="10" t="s">
        <v>17</v>
      </c>
      <c r="B30" s="10" t="s">
        <v>80</v>
      </c>
      <c r="C30" s="10" t="s">
        <v>103</v>
      </c>
      <c r="D30" s="10" t="s">
        <v>81</v>
      </c>
      <c r="E30" s="10" t="s">
        <v>197</v>
      </c>
      <c r="F30" s="10" t="s">
        <v>43</v>
      </c>
      <c r="G30" s="10" t="s">
        <v>5</v>
      </c>
      <c r="H30" s="10"/>
      <c r="I30" s="10" t="s">
        <v>21</v>
      </c>
      <c r="J30" s="10">
        <v>15</v>
      </c>
      <c r="K30" s="10" t="s">
        <v>8</v>
      </c>
      <c r="L30" s="10" t="s">
        <v>23</v>
      </c>
      <c r="M30" s="10">
        <v>0</v>
      </c>
      <c r="N30" s="10" t="s">
        <v>9</v>
      </c>
      <c r="O30" s="10" t="s">
        <v>26</v>
      </c>
      <c r="P30" s="10">
        <v>1</v>
      </c>
      <c r="Q30" s="10"/>
      <c r="R30" s="10" t="s">
        <v>104</v>
      </c>
      <c r="S30" s="11">
        <v>43511</v>
      </c>
      <c r="T30" s="10" t="s">
        <v>105</v>
      </c>
      <c r="U30" s="13">
        <v>73</v>
      </c>
      <c r="V30" s="10">
        <v>1243756</v>
      </c>
      <c r="W30" s="9" t="s">
        <v>97</v>
      </c>
      <c r="X30" s="9" t="s">
        <v>235</v>
      </c>
      <c r="Y30" s="10">
        <v>2019</v>
      </c>
      <c r="Z30" s="11">
        <v>43511</v>
      </c>
      <c r="AA30" s="12" t="s">
        <v>233</v>
      </c>
    </row>
    <row r="31" spans="1:27" ht="110.1" customHeight="1" x14ac:dyDescent="0.25">
      <c r="A31" s="10" t="s">
        <v>17</v>
      </c>
      <c r="B31" s="10" t="s">
        <v>82</v>
      </c>
      <c r="C31" s="10" t="s">
        <v>103</v>
      </c>
      <c r="D31" s="10" t="s">
        <v>83</v>
      </c>
      <c r="E31" s="10" t="s">
        <v>197</v>
      </c>
      <c r="F31" s="10" t="s">
        <v>84</v>
      </c>
      <c r="G31" s="10" t="s">
        <v>5</v>
      </c>
      <c r="H31" s="10"/>
      <c r="I31" s="10" t="s">
        <v>21</v>
      </c>
      <c r="J31" s="10">
        <v>15</v>
      </c>
      <c r="K31" s="10" t="s">
        <v>8</v>
      </c>
      <c r="L31" s="10" t="s">
        <v>23</v>
      </c>
      <c r="M31" s="10">
        <v>0</v>
      </c>
      <c r="N31" s="10" t="s">
        <v>9</v>
      </c>
      <c r="O31" s="10" t="s">
        <v>26</v>
      </c>
      <c r="P31" s="10">
        <v>1</v>
      </c>
      <c r="Q31" s="10"/>
      <c r="R31" s="10" t="s">
        <v>104</v>
      </c>
      <c r="S31" s="11">
        <v>43511</v>
      </c>
      <c r="T31" s="10" t="s">
        <v>105</v>
      </c>
      <c r="U31" s="13">
        <v>13</v>
      </c>
      <c r="V31" s="10">
        <v>1243756</v>
      </c>
      <c r="W31" s="9" t="s">
        <v>97</v>
      </c>
      <c r="X31" s="9" t="s">
        <v>235</v>
      </c>
      <c r="Y31" s="10">
        <v>2019</v>
      </c>
      <c r="Z31" s="11">
        <v>43511</v>
      </c>
      <c r="AA31" s="12" t="s">
        <v>234</v>
      </c>
    </row>
    <row r="32" spans="1:27" ht="110.1" customHeight="1" x14ac:dyDescent="0.25">
      <c r="A32" s="10" t="s">
        <v>17</v>
      </c>
      <c r="B32" s="10" t="s">
        <v>85</v>
      </c>
      <c r="C32" s="10" t="s">
        <v>103</v>
      </c>
      <c r="D32" s="10" t="s">
        <v>86</v>
      </c>
      <c r="E32" s="10" t="s">
        <v>197</v>
      </c>
      <c r="F32" s="10" t="s">
        <v>87</v>
      </c>
      <c r="G32" s="10" t="s">
        <v>5</v>
      </c>
      <c r="H32" s="10"/>
      <c r="I32" s="10" t="s">
        <v>71</v>
      </c>
      <c r="J32" s="10">
        <v>15</v>
      </c>
      <c r="K32" s="10" t="s">
        <v>8</v>
      </c>
      <c r="L32" s="10" t="s">
        <v>23</v>
      </c>
      <c r="M32" s="10">
        <v>0</v>
      </c>
      <c r="N32" s="10" t="s">
        <v>9</v>
      </c>
      <c r="O32" s="10" t="s">
        <v>26</v>
      </c>
      <c r="P32" s="10">
        <v>1</v>
      </c>
      <c r="Q32" s="10"/>
      <c r="R32" s="10" t="s">
        <v>104</v>
      </c>
      <c r="S32" s="11">
        <v>43511</v>
      </c>
      <c r="T32" s="10" t="s">
        <v>105</v>
      </c>
      <c r="U32" s="13">
        <v>17</v>
      </c>
      <c r="V32" s="10">
        <v>1243756</v>
      </c>
      <c r="W32" s="9" t="s">
        <v>97</v>
      </c>
      <c r="X32" s="9" t="s">
        <v>235</v>
      </c>
      <c r="Y32" s="10">
        <v>2019</v>
      </c>
      <c r="Z32" s="11">
        <v>43511</v>
      </c>
      <c r="AA32" s="12" t="s">
        <v>233</v>
      </c>
    </row>
    <row r="33" spans="1:27" ht="110.1" customHeight="1" x14ac:dyDescent="0.25">
      <c r="A33" s="10" t="s">
        <v>17</v>
      </c>
      <c r="B33" s="10" t="s">
        <v>88</v>
      </c>
      <c r="C33" s="10" t="s">
        <v>103</v>
      </c>
      <c r="D33" s="10" t="s">
        <v>89</v>
      </c>
      <c r="E33" s="10" t="s">
        <v>197</v>
      </c>
      <c r="F33" s="10" t="s">
        <v>43</v>
      </c>
      <c r="G33" s="10" t="s">
        <v>5</v>
      </c>
      <c r="H33" s="10"/>
      <c r="I33" s="10" t="s">
        <v>21</v>
      </c>
      <c r="J33" s="10">
        <v>15</v>
      </c>
      <c r="K33" s="10" t="s">
        <v>8</v>
      </c>
      <c r="L33" s="10" t="s">
        <v>23</v>
      </c>
      <c r="M33" s="10">
        <v>0</v>
      </c>
      <c r="N33" s="10" t="s">
        <v>9</v>
      </c>
      <c r="O33" s="10" t="s">
        <v>26</v>
      </c>
      <c r="P33" s="10">
        <v>1</v>
      </c>
      <c r="Q33" s="10"/>
      <c r="R33" s="10" t="s">
        <v>104</v>
      </c>
      <c r="S33" s="11">
        <v>43511</v>
      </c>
      <c r="T33" s="10" t="s">
        <v>105</v>
      </c>
      <c r="U33" s="13">
        <v>0</v>
      </c>
      <c r="V33" s="10">
        <v>1243756</v>
      </c>
      <c r="W33" s="9" t="s">
        <v>97</v>
      </c>
      <c r="X33" s="9" t="s">
        <v>235</v>
      </c>
      <c r="Y33" s="10">
        <v>2019</v>
      </c>
      <c r="Z33" s="11">
        <v>43511</v>
      </c>
      <c r="AA33" s="12" t="s">
        <v>233</v>
      </c>
    </row>
    <row r="34" spans="1:27" ht="110.1" customHeight="1" x14ac:dyDescent="0.25">
      <c r="A34" s="10" t="s">
        <v>17</v>
      </c>
      <c r="B34" s="10" t="s">
        <v>90</v>
      </c>
      <c r="C34" s="10" t="s">
        <v>103</v>
      </c>
      <c r="D34" s="10" t="s">
        <v>91</v>
      </c>
      <c r="E34" s="10" t="s">
        <v>197</v>
      </c>
      <c r="F34" s="10" t="s">
        <v>43</v>
      </c>
      <c r="G34" s="10" t="s">
        <v>5</v>
      </c>
      <c r="H34" s="10"/>
      <c r="I34" s="10" t="s">
        <v>21</v>
      </c>
      <c r="J34" s="10">
        <v>15</v>
      </c>
      <c r="K34" s="10" t="s">
        <v>8</v>
      </c>
      <c r="L34" s="10" t="s">
        <v>23</v>
      </c>
      <c r="M34" s="10">
        <v>0</v>
      </c>
      <c r="N34" s="10" t="s">
        <v>9</v>
      </c>
      <c r="O34" s="10" t="s">
        <v>26</v>
      </c>
      <c r="P34" s="10">
        <v>1</v>
      </c>
      <c r="Q34" s="10"/>
      <c r="R34" s="10" t="s">
        <v>104</v>
      </c>
      <c r="S34" s="11">
        <v>43511</v>
      </c>
      <c r="T34" s="10" t="s">
        <v>105</v>
      </c>
      <c r="U34" s="13">
        <v>0</v>
      </c>
      <c r="V34" s="10">
        <v>1243756</v>
      </c>
      <c r="W34" s="9" t="s">
        <v>97</v>
      </c>
      <c r="X34" s="9" t="s">
        <v>235</v>
      </c>
      <c r="Y34" s="10">
        <v>2019</v>
      </c>
      <c r="Z34" s="11">
        <v>43511</v>
      </c>
      <c r="AA34" s="12" t="s">
        <v>234</v>
      </c>
    </row>
    <row r="35" spans="1:27" ht="110.1" customHeight="1" x14ac:dyDescent="0.25">
      <c r="A35" s="10" t="s">
        <v>17</v>
      </c>
      <c r="B35" s="10" t="s">
        <v>92</v>
      </c>
      <c r="C35" s="10" t="s">
        <v>103</v>
      </c>
      <c r="D35" s="10" t="s">
        <v>93</v>
      </c>
      <c r="E35" s="10" t="s">
        <v>197</v>
      </c>
      <c r="F35" s="10" t="s">
        <v>43</v>
      </c>
      <c r="G35" s="10" t="s">
        <v>5</v>
      </c>
      <c r="H35" s="10"/>
      <c r="I35" s="10" t="s">
        <v>21</v>
      </c>
      <c r="J35" s="10">
        <v>15</v>
      </c>
      <c r="K35" s="10" t="s">
        <v>8</v>
      </c>
      <c r="L35" s="10" t="s">
        <v>23</v>
      </c>
      <c r="M35" s="10">
        <v>0</v>
      </c>
      <c r="N35" s="10" t="s">
        <v>9</v>
      </c>
      <c r="O35" s="10" t="s">
        <v>26</v>
      </c>
      <c r="P35" s="10">
        <v>1</v>
      </c>
      <c r="Q35" s="10"/>
      <c r="R35" s="10" t="s">
        <v>104</v>
      </c>
      <c r="S35" s="11">
        <v>43511</v>
      </c>
      <c r="T35" s="10" t="s">
        <v>105</v>
      </c>
      <c r="U35" s="13">
        <v>0</v>
      </c>
      <c r="V35" s="10">
        <v>1243756</v>
      </c>
      <c r="W35" s="9" t="s">
        <v>97</v>
      </c>
      <c r="X35" s="9" t="s">
        <v>235</v>
      </c>
      <c r="Y35" s="10">
        <v>2019</v>
      </c>
      <c r="Z35" s="11">
        <v>43511</v>
      </c>
      <c r="AA35" s="12" t="s">
        <v>233</v>
      </c>
    </row>
  </sheetData>
  <mergeCells count="11">
    <mergeCell ref="A8:AA8"/>
    <mergeCell ref="A1:AA1"/>
    <mergeCell ref="A2:AA2"/>
    <mergeCell ref="A3:AA3"/>
    <mergeCell ref="A4:C4"/>
    <mergeCell ref="D4:F4"/>
    <mergeCell ref="G4:I4"/>
    <mergeCell ref="J4:AA5"/>
    <mergeCell ref="A5:C5"/>
    <mergeCell ref="D5:F5"/>
    <mergeCell ref="G5:I5"/>
  </mergeCells>
  <dataValidations count="1">
    <dataValidation type="list" allowBlank="1" showErrorMessage="1" sqref="E10:E35">
      <formula1>Hidden_14</formula1>
    </dataValidation>
  </dataValidations>
  <pageMargins left="0.7" right="0.7" top="0.75" bottom="0.75" header="0.3" footer="0.3"/>
  <pageSetup orientation="portrait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5"/>
  <sheetViews>
    <sheetView topLeftCell="P1" workbookViewId="0">
      <selection activeCell="W10" sqref="W10:X10"/>
    </sheetView>
  </sheetViews>
  <sheetFormatPr baseColWidth="10" defaultRowHeight="15" x14ac:dyDescent="0.25"/>
  <cols>
    <col min="1" max="1" width="14" customWidth="1"/>
    <col min="2" max="2" width="18.5703125" customWidth="1"/>
    <col min="3" max="3" width="13.5703125" customWidth="1"/>
    <col min="4" max="4" width="24.28515625" customWidth="1"/>
    <col min="5" max="6" width="11.42578125" customWidth="1"/>
    <col min="7" max="7" width="14.7109375" customWidth="1"/>
    <col min="8" max="10" width="11.42578125" customWidth="1"/>
    <col min="11" max="11" width="14" customWidth="1"/>
    <col min="12" max="13" width="11.42578125" customWidth="1"/>
    <col min="14" max="14" width="14" customWidth="1"/>
    <col min="15" max="15" width="14.42578125" customWidth="1"/>
    <col min="16" max="17" width="13.28515625" customWidth="1"/>
    <col min="18" max="18" width="19.85546875" customWidth="1"/>
    <col min="19" max="19" width="11.42578125" customWidth="1"/>
    <col min="20" max="20" width="13.7109375" customWidth="1"/>
    <col min="21" max="21" width="14" customWidth="1"/>
    <col min="22" max="22" width="11.42578125" customWidth="1"/>
    <col min="23" max="23" width="17.85546875" customWidth="1"/>
    <col min="24" max="24" width="19.85546875" customWidth="1"/>
    <col min="25" max="25" width="11.42578125" customWidth="1"/>
    <col min="26" max="26" width="14.28515625" customWidth="1"/>
    <col min="27" max="27" width="19.5703125" customWidth="1"/>
  </cols>
  <sheetData>
    <row r="1" spans="1:27" ht="30" customHeight="1" x14ac:dyDescent="0.25">
      <c r="A1" s="39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1"/>
    </row>
    <row r="2" spans="1:27" ht="31.5" customHeight="1" x14ac:dyDescent="0.25">
      <c r="A2" s="42" t="s">
        <v>260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4"/>
    </row>
    <row r="3" spans="1:27" ht="31.5" customHeight="1" x14ac:dyDescent="0.25">
      <c r="A3" s="45" t="s">
        <v>94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7"/>
    </row>
    <row r="4" spans="1:27" ht="23.25" customHeight="1" x14ac:dyDescent="0.25">
      <c r="A4" s="48" t="s">
        <v>95</v>
      </c>
      <c r="B4" s="49"/>
      <c r="C4" s="49"/>
      <c r="D4" s="48" t="s">
        <v>11</v>
      </c>
      <c r="E4" s="49"/>
      <c r="F4" s="49"/>
      <c r="G4" s="50" t="s">
        <v>96</v>
      </c>
      <c r="H4" s="49"/>
      <c r="I4" s="49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  <c r="Z4" s="51"/>
      <c r="AA4" s="51"/>
    </row>
    <row r="5" spans="1:27" ht="43.5" customHeight="1" x14ac:dyDescent="0.25">
      <c r="A5" s="53" t="s">
        <v>161</v>
      </c>
      <c r="B5" s="54"/>
      <c r="C5" s="54"/>
      <c r="D5" s="53" t="s">
        <v>162</v>
      </c>
      <c r="E5" s="54"/>
      <c r="F5" s="54"/>
      <c r="G5" s="53" t="s">
        <v>163</v>
      </c>
      <c r="H5" s="55"/>
      <c r="I5" s="56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</row>
    <row r="6" spans="1:27" hidden="1" x14ac:dyDescent="0.25">
      <c r="A6" s="8" t="s">
        <v>110</v>
      </c>
      <c r="B6" s="8" t="s">
        <v>106</v>
      </c>
      <c r="C6" s="8" t="s">
        <v>106</v>
      </c>
      <c r="D6" s="8" t="s">
        <v>106</v>
      </c>
      <c r="E6" s="8" t="s">
        <v>109</v>
      </c>
      <c r="F6" s="8" t="s">
        <v>106</v>
      </c>
      <c r="G6" s="8" t="s">
        <v>106</v>
      </c>
      <c r="H6" s="8" t="s">
        <v>164</v>
      </c>
      <c r="I6" s="8" t="s">
        <v>110</v>
      </c>
      <c r="J6" s="8" t="s">
        <v>165</v>
      </c>
      <c r="K6" s="8" t="s">
        <v>110</v>
      </c>
      <c r="L6" s="8" t="s">
        <v>106</v>
      </c>
      <c r="M6" s="8" t="s">
        <v>165</v>
      </c>
      <c r="N6" s="8" t="s">
        <v>106</v>
      </c>
      <c r="O6" s="8" t="s">
        <v>106</v>
      </c>
      <c r="P6" s="8" t="s">
        <v>165</v>
      </c>
      <c r="Q6" s="8" t="s">
        <v>164</v>
      </c>
      <c r="R6" s="8" t="s">
        <v>164</v>
      </c>
      <c r="S6" s="8" t="s">
        <v>166</v>
      </c>
      <c r="T6" s="8" t="s">
        <v>110</v>
      </c>
      <c r="U6" s="8" t="s">
        <v>106</v>
      </c>
      <c r="V6" s="8" t="s">
        <v>106</v>
      </c>
      <c r="W6" s="8" t="s">
        <v>164</v>
      </c>
      <c r="X6" s="8" t="s">
        <v>164</v>
      </c>
      <c r="Y6" s="8" t="s">
        <v>167</v>
      </c>
      <c r="Z6" s="8" t="s">
        <v>168</v>
      </c>
      <c r="AA6" s="8" t="s">
        <v>169</v>
      </c>
    </row>
    <row r="7" spans="1:27" hidden="1" x14ac:dyDescent="0.25">
      <c r="A7" s="8" t="s">
        <v>170</v>
      </c>
      <c r="B7" s="8" t="s">
        <v>171</v>
      </c>
      <c r="C7" s="8" t="s">
        <v>172</v>
      </c>
      <c r="D7" s="8" t="s">
        <v>173</v>
      </c>
      <c r="E7" s="8" t="s">
        <v>174</v>
      </c>
      <c r="F7" s="8" t="s">
        <v>175</v>
      </c>
      <c r="G7" s="8" t="s">
        <v>176</v>
      </c>
      <c r="H7" s="8" t="s">
        <v>177</v>
      </c>
      <c r="I7" s="8" t="s">
        <v>178</v>
      </c>
      <c r="J7" s="8" t="s">
        <v>179</v>
      </c>
      <c r="K7" s="8" t="s">
        <v>180</v>
      </c>
      <c r="L7" s="8" t="s">
        <v>181</v>
      </c>
      <c r="M7" s="8" t="s">
        <v>182</v>
      </c>
      <c r="N7" s="8" t="s">
        <v>183</v>
      </c>
      <c r="O7" s="8" t="s">
        <v>184</v>
      </c>
      <c r="P7" s="8" t="s">
        <v>185</v>
      </c>
      <c r="Q7" s="8" t="s">
        <v>186</v>
      </c>
      <c r="R7" s="8" t="s">
        <v>187</v>
      </c>
      <c r="S7" s="8" t="s">
        <v>188</v>
      </c>
      <c r="T7" s="8" t="s">
        <v>189</v>
      </c>
      <c r="U7" s="8" t="s">
        <v>190</v>
      </c>
      <c r="V7" s="8" t="s">
        <v>191</v>
      </c>
      <c r="W7" s="8" t="s">
        <v>192</v>
      </c>
      <c r="X7" s="8" t="s">
        <v>193</v>
      </c>
      <c r="Y7" s="8" t="s">
        <v>194</v>
      </c>
      <c r="Z7" s="8" t="s">
        <v>195</v>
      </c>
      <c r="AA7" s="8" t="s">
        <v>196</v>
      </c>
    </row>
    <row r="8" spans="1:27" ht="15.75" x14ac:dyDescent="0.3">
      <c r="A8" s="37" t="s">
        <v>98</v>
      </c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  <c r="AA8" s="38"/>
    </row>
    <row r="9" spans="1:27" ht="67.5" x14ac:dyDescent="0.25">
      <c r="A9" s="32" t="s">
        <v>198</v>
      </c>
      <c r="B9" s="32" t="s">
        <v>199</v>
      </c>
      <c r="C9" s="32" t="s">
        <v>200</v>
      </c>
      <c r="D9" s="32" t="s">
        <v>201</v>
      </c>
      <c r="E9" s="32" t="s">
        <v>202</v>
      </c>
      <c r="F9" s="32" t="s">
        <v>203</v>
      </c>
      <c r="G9" s="32" t="s">
        <v>204</v>
      </c>
      <c r="H9" s="32" t="s">
        <v>225</v>
      </c>
      <c r="I9" s="32" t="s">
        <v>205</v>
      </c>
      <c r="J9" s="32" t="s">
        <v>221</v>
      </c>
      <c r="K9" s="32" t="s">
        <v>206</v>
      </c>
      <c r="L9" s="32" t="s">
        <v>207</v>
      </c>
      <c r="M9" s="32" t="s">
        <v>222</v>
      </c>
      <c r="N9" s="32" t="s">
        <v>208</v>
      </c>
      <c r="O9" s="32" t="s">
        <v>209</v>
      </c>
      <c r="P9" s="32" t="s">
        <v>223</v>
      </c>
      <c r="Q9" s="32" t="s">
        <v>210</v>
      </c>
      <c r="R9" s="32" t="s">
        <v>211</v>
      </c>
      <c r="S9" s="32" t="s">
        <v>212</v>
      </c>
      <c r="T9" s="32" t="s">
        <v>213</v>
      </c>
      <c r="U9" s="32" t="s">
        <v>224</v>
      </c>
      <c r="V9" s="32" t="s">
        <v>214</v>
      </c>
      <c r="W9" s="32" t="s">
        <v>215</v>
      </c>
      <c r="X9" s="32" t="s">
        <v>216</v>
      </c>
      <c r="Y9" s="32" t="s">
        <v>217</v>
      </c>
      <c r="Z9" s="32" t="s">
        <v>218</v>
      </c>
      <c r="AA9" s="32" t="s">
        <v>219</v>
      </c>
    </row>
    <row r="10" spans="1:27" ht="107.25" customHeight="1" x14ac:dyDescent="0.25">
      <c r="A10" s="10" t="s">
        <v>17</v>
      </c>
      <c r="B10" s="10" t="s">
        <v>18</v>
      </c>
      <c r="C10" s="10" t="s">
        <v>103</v>
      </c>
      <c r="D10" s="10" t="s">
        <v>19</v>
      </c>
      <c r="E10" s="10" t="s">
        <v>197</v>
      </c>
      <c r="F10" s="10" t="s">
        <v>10</v>
      </c>
      <c r="G10" s="10" t="s">
        <v>20</v>
      </c>
      <c r="H10" s="10"/>
      <c r="I10" s="10" t="s">
        <v>21</v>
      </c>
      <c r="J10" s="10">
        <v>15</v>
      </c>
      <c r="K10" s="10" t="s">
        <v>8</v>
      </c>
      <c r="L10" s="10" t="s">
        <v>23</v>
      </c>
      <c r="M10" s="10">
        <v>0</v>
      </c>
      <c r="N10" s="10" t="s">
        <v>9</v>
      </c>
      <c r="O10" s="10" t="s">
        <v>26</v>
      </c>
      <c r="P10" s="10">
        <v>1</v>
      </c>
      <c r="Q10" s="10"/>
      <c r="R10" s="10" t="s">
        <v>104</v>
      </c>
      <c r="S10" s="11">
        <v>43783</v>
      </c>
      <c r="T10" s="10" t="s">
        <v>105</v>
      </c>
      <c r="U10" s="30">
        <v>839</v>
      </c>
      <c r="V10" s="10">
        <v>1243756</v>
      </c>
      <c r="W10" s="9" t="s">
        <v>97</v>
      </c>
      <c r="X10" s="9" t="s">
        <v>235</v>
      </c>
      <c r="Y10" s="10">
        <v>2019</v>
      </c>
      <c r="Z10" s="11">
        <v>43783</v>
      </c>
      <c r="AA10" s="12" t="s">
        <v>261</v>
      </c>
    </row>
    <row r="11" spans="1:27" ht="110.25" customHeight="1" x14ac:dyDescent="0.25">
      <c r="A11" s="10" t="s">
        <v>17</v>
      </c>
      <c r="B11" s="10" t="s">
        <v>30</v>
      </c>
      <c r="C11" s="10" t="s">
        <v>103</v>
      </c>
      <c r="D11" s="22" t="s">
        <v>31</v>
      </c>
      <c r="E11" s="10" t="s">
        <v>197</v>
      </c>
      <c r="F11" s="10" t="s">
        <v>32</v>
      </c>
      <c r="G11" s="10" t="s">
        <v>5</v>
      </c>
      <c r="H11" s="10"/>
      <c r="I11" s="10" t="s">
        <v>21</v>
      </c>
      <c r="J11" s="10">
        <v>15</v>
      </c>
      <c r="K11" s="10" t="s">
        <v>8</v>
      </c>
      <c r="L11" s="10" t="s">
        <v>23</v>
      </c>
      <c r="M11" s="10">
        <v>0</v>
      </c>
      <c r="N11" s="10" t="s">
        <v>9</v>
      </c>
      <c r="O11" s="10" t="s">
        <v>26</v>
      </c>
      <c r="P11" s="10">
        <v>1</v>
      </c>
      <c r="Q11" s="10"/>
      <c r="R11" s="10" t="s">
        <v>104</v>
      </c>
      <c r="S11" s="11">
        <v>43783</v>
      </c>
      <c r="T11" s="10" t="s">
        <v>105</v>
      </c>
      <c r="U11" s="30">
        <v>219</v>
      </c>
      <c r="V11" s="10">
        <v>1243756</v>
      </c>
      <c r="W11" s="9" t="s">
        <v>97</v>
      </c>
      <c r="X11" s="9" t="s">
        <v>235</v>
      </c>
      <c r="Y11" s="10">
        <v>2019</v>
      </c>
      <c r="Z11" s="11">
        <v>43783</v>
      </c>
      <c r="AA11" s="12" t="s">
        <v>261</v>
      </c>
    </row>
    <row r="12" spans="1:27" ht="114.75" customHeight="1" x14ac:dyDescent="0.25">
      <c r="A12" s="10" t="s">
        <v>17</v>
      </c>
      <c r="B12" s="10" t="s">
        <v>33</v>
      </c>
      <c r="C12" s="10" t="s">
        <v>103</v>
      </c>
      <c r="D12" s="22" t="s">
        <v>34</v>
      </c>
      <c r="E12" s="10" t="s">
        <v>197</v>
      </c>
      <c r="F12" s="10" t="s">
        <v>35</v>
      </c>
      <c r="G12" s="10" t="s">
        <v>5</v>
      </c>
      <c r="H12" s="10"/>
      <c r="I12" s="10" t="s">
        <v>21</v>
      </c>
      <c r="J12" s="10">
        <v>15</v>
      </c>
      <c r="K12" s="10" t="s">
        <v>8</v>
      </c>
      <c r="L12" s="10" t="s">
        <v>23</v>
      </c>
      <c r="M12" s="10">
        <v>0</v>
      </c>
      <c r="N12" s="10" t="s">
        <v>9</v>
      </c>
      <c r="O12" s="10" t="s">
        <v>26</v>
      </c>
      <c r="P12" s="10">
        <v>1</v>
      </c>
      <c r="Q12" s="10"/>
      <c r="R12" s="10" t="s">
        <v>104</v>
      </c>
      <c r="S12" s="11">
        <v>43783</v>
      </c>
      <c r="T12" s="10" t="s">
        <v>105</v>
      </c>
      <c r="U12" s="30">
        <v>8</v>
      </c>
      <c r="V12" s="10">
        <v>1243756</v>
      </c>
      <c r="W12" s="9" t="s">
        <v>97</v>
      </c>
      <c r="X12" s="9" t="s">
        <v>235</v>
      </c>
      <c r="Y12" s="10">
        <v>2019</v>
      </c>
      <c r="Z12" s="11">
        <v>43783</v>
      </c>
      <c r="AA12" s="12" t="s">
        <v>261</v>
      </c>
    </row>
    <row r="13" spans="1:27" ht="99.95" customHeight="1" x14ac:dyDescent="0.25">
      <c r="A13" s="10" t="s">
        <v>17</v>
      </c>
      <c r="B13" s="10" t="s">
        <v>36</v>
      </c>
      <c r="C13" s="10" t="s">
        <v>103</v>
      </c>
      <c r="D13" s="22" t="s">
        <v>37</v>
      </c>
      <c r="E13" s="10" t="s">
        <v>197</v>
      </c>
      <c r="F13" s="10" t="s">
        <v>38</v>
      </c>
      <c r="G13" s="10" t="s">
        <v>5</v>
      </c>
      <c r="H13" s="10"/>
      <c r="I13" s="10" t="s">
        <v>21</v>
      </c>
      <c r="J13" s="10">
        <v>15</v>
      </c>
      <c r="K13" s="10" t="s">
        <v>8</v>
      </c>
      <c r="L13" s="10" t="s">
        <v>23</v>
      </c>
      <c r="M13" s="10">
        <v>0</v>
      </c>
      <c r="N13" s="10" t="s">
        <v>9</v>
      </c>
      <c r="O13" s="10" t="s">
        <v>26</v>
      </c>
      <c r="P13" s="10">
        <v>1</v>
      </c>
      <c r="Q13" s="10"/>
      <c r="R13" s="10" t="s">
        <v>104</v>
      </c>
      <c r="S13" s="11">
        <v>43783</v>
      </c>
      <c r="T13" s="10" t="s">
        <v>105</v>
      </c>
      <c r="U13" s="30">
        <v>2</v>
      </c>
      <c r="V13" s="10">
        <v>1243756</v>
      </c>
      <c r="W13" s="9" t="s">
        <v>97</v>
      </c>
      <c r="X13" s="9" t="s">
        <v>235</v>
      </c>
      <c r="Y13" s="10">
        <v>2019</v>
      </c>
      <c r="Z13" s="11">
        <v>43783</v>
      </c>
      <c r="AA13" s="12" t="s">
        <v>261</v>
      </c>
    </row>
    <row r="14" spans="1:27" ht="99.95" customHeight="1" x14ac:dyDescent="0.25">
      <c r="A14" s="10" t="s">
        <v>17</v>
      </c>
      <c r="B14" s="10" t="s">
        <v>39</v>
      </c>
      <c r="C14" s="10" t="s">
        <v>103</v>
      </c>
      <c r="D14" s="10" t="s">
        <v>40</v>
      </c>
      <c r="E14" s="10" t="s">
        <v>197</v>
      </c>
      <c r="F14" s="10" t="s">
        <v>32</v>
      </c>
      <c r="G14" s="10" t="s">
        <v>5</v>
      </c>
      <c r="H14" s="10"/>
      <c r="I14" s="10" t="s">
        <v>21</v>
      </c>
      <c r="J14" s="10">
        <v>15</v>
      </c>
      <c r="K14" s="10" t="s">
        <v>8</v>
      </c>
      <c r="L14" s="10" t="s">
        <v>23</v>
      </c>
      <c r="M14" s="10">
        <v>0</v>
      </c>
      <c r="N14" s="10" t="s">
        <v>9</v>
      </c>
      <c r="O14" s="10" t="s">
        <v>26</v>
      </c>
      <c r="P14" s="10">
        <v>1</v>
      </c>
      <c r="Q14" s="10"/>
      <c r="R14" s="10" t="s">
        <v>104</v>
      </c>
      <c r="S14" s="11">
        <v>43783</v>
      </c>
      <c r="T14" s="10" t="s">
        <v>105</v>
      </c>
      <c r="U14" s="30">
        <v>126</v>
      </c>
      <c r="V14" s="10">
        <v>1243756</v>
      </c>
      <c r="W14" s="9" t="s">
        <v>97</v>
      </c>
      <c r="X14" s="9" t="s">
        <v>235</v>
      </c>
      <c r="Y14" s="10">
        <v>2019</v>
      </c>
      <c r="Z14" s="11">
        <v>43783</v>
      </c>
      <c r="AA14" s="12" t="s">
        <v>261</v>
      </c>
    </row>
    <row r="15" spans="1:27" ht="99.95" customHeight="1" x14ac:dyDescent="0.25">
      <c r="A15" s="10" t="s">
        <v>17</v>
      </c>
      <c r="B15" s="10" t="s">
        <v>41</v>
      </c>
      <c r="C15" s="10" t="s">
        <v>103</v>
      </c>
      <c r="D15" s="10" t="s">
        <v>42</v>
      </c>
      <c r="E15" s="10" t="s">
        <v>197</v>
      </c>
      <c r="F15" s="10" t="s">
        <v>43</v>
      </c>
      <c r="G15" s="10" t="s">
        <v>5</v>
      </c>
      <c r="H15" s="10"/>
      <c r="I15" s="10" t="s">
        <v>21</v>
      </c>
      <c r="J15" s="10">
        <v>15</v>
      </c>
      <c r="K15" s="10" t="s">
        <v>8</v>
      </c>
      <c r="L15" s="10" t="s">
        <v>23</v>
      </c>
      <c r="M15" s="10">
        <v>0</v>
      </c>
      <c r="N15" s="10" t="s">
        <v>9</v>
      </c>
      <c r="O15" s="10" t="s">
        <v>26</v>
      </c>
      <c r="P15" s="10">
        <v>1</v>
      </c>
      <c r="Q15" s="10"/>
      <c r="R15" s="10" t="s">
        <v>104</v>
      </c>
      <c r="S15" s="11">
        <v>43783</v>
      </c>
      <c r="T15" s="10" t="s">
        <v>105</v>
      </c>
      <c r="U15" s="30">
        <f>248+77+1</f>
        <v>326</v>
      </c>
      <c r="V15" s="10">
        <v>1243756</v>
      </c>
      <c r="W15" s="9" t="s">
        <v>97</v>
      </c>
      <c r="X15" s="9" t="s">
        <v>235</v>
      </c>
      <c r="Y15" s="10">
        <v>2019</v>
      </c>
      <c r="Z15" s="11">
        <v>43783</v>
      </c>
      <c r="AA15" s="12" t="s">
        <v>261</v>
      </c>
    </row>
    <row r="16" spans="1:27" ht="99.95" customHeight="1" x14ac:dyDescent="0.25">
      <c r="A16" s="10" t="s">
        <v>17</v>
      </c>
      <c r="B16" s="10" t="s">
        <v>44</v>
      </c>
      <c r="C16" s="10" t="s">
        <v>103</v>
      </c>
      <c r="D16" s="10" t="s">
        <v>45</v>
      </c>
      <c r="E16" s="10" t="s">
        <v>197</v>
      </c>
      <c r="F16" s="10" t="s">
        <v>46</v>
      </c>
      <c r="G16" s="10" t="s">
        <v>20</v>
      </c>
      <c r="H16" s="10"/>
      <c r="I16" s="10" t="s">
        <v>21</v>
      </c>
      <c r="J16" s="10">
        <v>15</v>
      </c>
      <c r="K16" s="10" t="s">
        <v>8</v>
      </c>
      <c r="L16" s="10" t="s">
        <v>23</v>
      </c>
      <c r="M16" s="10">
        <v>0</v>
      </c>
      <c r="N16" s="10" t="s">
        <v>9</v>
      </c>
      <c r="O16" s="10" t="s">
        <v>26</v>
      </c>
      <c r="P16" s="10">
        <v>1</v>
      </c>
      <c r="Q16" s="10"/>
      <c r="R16" s="10" t="s">
        <v>104</v>
      </c>
      <c r="S16" s="11">
        <v>43783</v>
      </c>
      <c r="T16" s="10" t="s">
        <v>105</v>
      </c>
      <c r="U16" s="30">
        <v>1</v>
      </c>
      <c r="V16" s="10">
        <v>1243756</v>
      </c>
      <c r="W16" s="9" t="s">
        <v>97</v>
      </c>
      <c r="X16" s="9" t="s">
        <v>235</v>
      </c>
      <c r="Y16" s="10">
        <v>2019</v>
      </c>
      <c r="Z16" s="11">
        <v>43783</v>
      </c>
      <c r="AA16" s="12" t="s">
        <v>261</v>
      </c>
    </row>
    <row r="17" spans="1:27" ht="121.5" customHeight="1" x14ac:dyDescent="0.25">
      <c r="A17" s="10" t="s">
        <v>17</v>
      </c>
      <c r="B17" s="10" t="s">
        <v>47</v>
      </c>
      <c r="C17" s="10" t="s">
        <v>103</v>
      </c>
      <c r="D17" s="10" t="s">
        <v>48</v>
      </c>
      <c r="E17" s="10" t="s">
        <v>197</v>
      </c>
      <c r="F17" s="10" t="s">
        <v>46</v>
      </c>
      <c r="G17" s="10" t="s">
        <v>20</v>
      </c>
      <c r="H17" s="10"/>
      <c r="I17" s="10" t="s">
        <v>21</v>
      </c>
      <c r="J17" s="10">
        <v>15</v>
      </c>
      <c r="K17" s="10" t="s">
        <v>8</v>
      </c>
      <c r="L17" s="10" t="s">
        <v>23</v>
      </c>
      <c r="M17" s="10">
        <v>0</v>
      </c>
      <c r="N17" s="10" t="s">
        <v>9</v>
      </c>
      <c r="O17" s="10" t="s">
        <v>26</v>
      </c>
      <c r="P17" s="10">
        <v>1</v>
      </c>
      <c r="Q17" s="10"/>
      <c r="R17" s="10" t="s">
        <v>104</v>
      </c>
      <c r="S17" s="11">
        <v>43783</v>
      </c>
      <c r="T17" s="10" t="s">
        <v>105</v>
      </c>
      <c r="U17" s="30">
        <v>4</v>
      </c>
      <c r="V17" s="10">
        <v>1243756</v>
      </c>
      <c r="W17" s="9" t="s">
        <v>97</v>
      </c>
      <c r="X17" s="9" t="s">
        <v>235</v>
      </c>
      <c r="Y17" s="10">
        <v>2019</v>
      </c>
      <c r="Z17" s="11">
        <v>43783</v>
      </c>
      <c r="AA17" s="12" t="s">
        <v>261</v>
      </c>
    </row>
    <row r="18" spans="1:27" ht="119.25" customHeight="1" x14ac:dyDescent="0.25">
      <c r="A18" s="10" t="s">
        <v>17</v>
      </c>
      <c r="B18" s="10" t="s">
        <v>49</v>
      </c>
      <c r="C18" s="10" t="s">
        <v>103</v>
      </c>
      <c r="D18" s="10" t="s">
        <v>50</v>
      </c>
      <c r="E18" s="10" t="s">
        <v>197</v>
      </c>
      <c r="F18" s="10" t="s">
        <v>35</v>
      </c>
      <c r="G18" s="10" t="s">
        <v>5</v>
      </c>
      <c r="H18" s="10"/>
      <c r="I18" s="10" t="s">
        <v>21</v>
      </c>
      <c r="J18" s="10">
        <v>15</v>
      </c>
      <c r="K18" s="10" t="s">
        <v>8</v>
      </c>
      <c r="L18" s="10" t="s">
        <v>23</v>
      </c>
      <c r="M18" s="10">
        <v>0</v>
      </c>
      <c r="N18" s="10" t="s">
        <v>9</v>
      </c>
      <c r="O18" s="10" t="s">
        <v>26</v>
      </c>
      <c r="P18" s="10">
        <v>1</v>
      </c>
      <c r="Q18" s="10"/>
      <c r="R18" s="10" t="s">
        <v>104</v>
      </c>
      <c r="S18" s="11">
        <v>43783</v>
      </c>
      <c r="T18" s="10" t="s">
        <v>105</v>
      </c>
      <c r="U18" s="30">
        <f>77+191</f>
        <v>268</v>
      </c>
      <c r="V18" s="10">
        <v>1243756</v>
      </c>
      <c r="W18" s="9" t="s">
        <v>97</v>
      </c>
      <c r="X18" s="9" t="s">
        <v>235</v>
      </c>
      <c r="Y18" s="10">
        <v>2019</v>
      </c>
      <c r="Z18" s="11">
        <v>43783</v>
      </c>
      <c r="AA18" s="12" t="s">
        <v>261</v>
      </c>
    </row>
    <row r="19" spans="1:27" ht="99.95" customHeight="1" x14ac:dyDescent="0.25">
      <c r="A19" s="10" t="s">
        <v>17</v>
      </c>
      <c r="B19" s="10" t="s">
        <v>51</v>
      </c>
      <c r="C19" s="10" t="s">
        <v>103</v>
      </c>
      <c r="D19" s="10" t="s">
        <v>52</v>
      </c>
      <c r="E19" s="10" t="s">
        <v>197</v>
      </c>
      <c r="F19" s="10" t="s">
        <v>43</v>
      </c>
      <c r="G19" s="10" t="s">
        <v>5</v>
      </c>
      <c r="H19" s="10"/>
      <c r="I19" s="10" t="s">
        <v>53</v>
      </c>
      <c r="J19" s="10">
        <v>15</v>
      </c>
      <c r="K19" s="10" t="s">
        <v>8</v>
      </c>
      <c r="L19" s="10" t="s">
        <v>23</v>
      </c>
      <c r="M19" s="10">
        <v>0</v>
      </c>
      <c r="N19" s="10" t="s">
        <v>9</v>
      </c>
      <c r="O19" s="10" t="s">
        <v>26</v>
      </c>
      <c r="P19" s="10">
        <v>1</v>
      </c>
      <c r="Q19" s="10"/>
      <c r="R19" s="10" t="s">
        <v>104</v>
      </c>
      <c r="S19" s="11">
        <v>43783</v>
      </c>
      <c r="T19" s="10" t="s">
        <v>105</v>
      </c>
      <c r="U19" s="30">
        <v>2</v>
      </c>
      <c r="V19" s="10">
        <v>1243756</v>
      </c>
      <c r="W19" s="9" t="s">
        <v>97</v>
      </c>
      <c r="X19" s="9" t="s">
        <v>235</v>
      </c>
      <c r="Y19" s="10">
        <v>2019</v>
      </c>
      <c r="Z19" s="11">
        <v>43783</v>
      </c>
      <c r="AA19" s="12" t="s">
        <v>261</v>
      </c>
    </row>
    <row r="20" spans="1:27" ht="119.25" customHeight="1" x14ac:dyDescent="0.25">
      <c r="A20" s="10" t="s">
        <v>17</v>
      </c>
      <c r="B20" s="10" t="s">
        <v>54</v>
      </c>
      <c r="C20" s="10" t="s">
        <v>103</v>
      </c>
      <c r="D20" s="10" t="s">
        <v>55</v>
      </c>
      <c r="E20" s="10" t="s">
        <v>197</v>
      </c>
      <c r="F20" s="10" t="s">
        <v>56</v>
      </c>
      <c r="G20" s="10" t="s">
        <v>5</v>
      </c>
      <c r="H20" s="10"/>
      <c r="I20" s="10" t="s">
        <v>21</v>
      </c>
      <c r="J20" s="10">
        <v>15</v>
      </c>
      <c r="K20" s="10" t="s">
        <v>8</v>
      </c>
      <c r="L20" s="10" t="s">
        <v>23</v>
      </c>
      <c r="M20" s="10">
        <v>0</v>
      </c>
      <c r="N20" s="10" t="s">
        <v>9</v>
      </c>
      <c r="O20" s="10" t="s">
        <v>26</v>
      </c>
      <c r="P20" s="10">
        <v>1</v>
      </c>
      <c r="Q20" s="10"/>
      <c r="R20" s="10" t="s">
        <v>104</v>
      </c>
      <c r="S20" s="11">
        <v>43783</v>
      </c>
      <c r="T20" s="10" t="s">
        <v>105</v>
      </c>
      <c r="U20" s="30">
        <v>268</v>
      </c>
      <c r="V20" s="10">
        <v>1243756</v>
      </c>
      <c r="W20" s="9" t="s">
        <v>97</v>
      </c>
      <c r="X20" s="9" t="s">
        <v>235</v>
      </c>
      <c r="Y20" s="10">
        <v>2019</v>
      </c>
      <c r="Z20" s="11">
        <v>43783</v>
      </c>
      <c r="AA20" s="12" t="s">
        <v>261</v>
      </c>
    </row>
    <row r="21" spans="1:27" ht="117" customHeight="1" x14ac:dyDescent="0.25">
      <c r="A21" s="10" t="s">
        <v>17</v>
      </c>
      <c r="B21" s="10" t="s">
        <v>57</v>
      </c>
      <c r="C21" s="10" t="s">
        <v>103</v>
      </c>
      <c r="D21" s="22" t="s">
        <v>58</v>
      </c>
      <c r="E21" s="10" t="s">
        <v>197</v>
      </c>
      <c r="F21" s="10" t="s">
        <v>43</v>
      </c>
      <c r="G21" s="10" t="s">
        <v>5</v>
      </c>
      <c r="H21" s="10"/>
      <c r="I21" s="10" t="s">
        <v>59</v>
      </c>
      <c r="J21" s="10">
        <v>15</v>
      </c>
      <c r="K21" s="10" t="s">
        <v>8</v>
      </c>
      <c r="L21" s="10" t="s">
        <v>23</v>
      </c>
      <c r="M21" s="10">
        <v>0</v>
      </c>
      <c r="N21" s="10" t="s">
        <v>9</v>
      </c>
      <c r="O21" s="10" t="s">
        <v>26</v>
      </c>
      <c r="P21" s="10">
        <v>1</v>
      </c>
      <c r="Q21" s="10"/>
      <c r="R21" s="10" t="s">
        <v>104</v>
      </c>
      <c r="S21" s="11">
        <v>43783</v>
      </c>
      <c r="T21" s="10" t="s">
        <v>105</v>
      </c>
      <c r="U21" s="30">
        <v>0</v>
      </c>
      <c r="V21" s="10">
        <v>1243756</v>
      </c>
      <c r="W21" s="9" t="s">
        <v>97</v>
      </c>
      <c r="X21" s="9" t="s">
        <v>235</v>
      </c>
      <c r="Y21" s="10">
        <v>2019</v>
      </c>
      <c r="Z21" s="11">
        <v>43783</v>
      </c>
      <c r="AA21" s="12" t="s">
        <v>261</v>
      </c>
    </row>
    <row r="22" spans="1:27" ht="99.95" customHeight="1" x14ac:dyDescent="0.25">
      <c r="A22" s="10" t="s">
        <v>17</v>
      </c>
      <c r="B22" s="10" t="s">
        <v>60</v>
      </c>
      <c r="C22" s="10" t="s">
        <v>103</v>
      </c>
      <c r="D22" s="22" t="s">
        <v>61</v>
      </c>
      <c r="E22" s="10" t="s">
        <v>197</v>
      </c>
      <c r="F22" s="10" t="s">
        <v>62</v>
      </c>
      <c r="G22" s="10" t="s">
        <v>5</v>
      </c>
      <c r="H22" s="10"/>
      <c r="I22" s="10" t="s">
        <v>63</v>
      </c>
      <c r="J22" s="10">
        <v>15</v>
      </c>
      <c r="K22" s="10" t="s">
        <v>8</v>
      </c>
      <c r="L22" s="10" t="s">
        <v>23</v>
      </c>
      <c r="M22" s="10">
        <v>0</v>
      </c>
      <c r="N22" s="10" t="s">
        <v>9</v>
      </c>
      <c r="O22" s="10" t="s">
        <v>26</v>
      </c>
      <c r="P22" s="10">
        <v>1</v>
      </c>
      <c r="Q22" s="10"/>
      <c r="R22" s="10" t="s">
        <v>104</v>
      </c>
      <c r="S22" s="11">
        <v>43783</v>
      </c>
      <c r="T22" s="10" t="s">
        <v>105</v>
      </c>
      <c r="U22" s="30">
        <v>10</v>
      </c>
      <c r="V22" s="10">
        <v>1243756</v>
      </c>
      <c r="W22" s="9" t="s">
        <v>97</v>
      </c>
      <c r="X22" s="9" t="s">
        <v>235</v>
      </c>
      <c r="Y22" s="10">
        <v>2019</v>
      </c>
      <c r="Z22" s="11">
        <v>43783</v>
      </c>
      <c r="AA22" s="12" t="s">
        <v>261</v>
      </c>
    </row>
    <row r="23" spans="1:27" ht="111.75" customHeight="1" x14ac:dyDescent="0.25">
      <c r="A23" s="10" t="s">
        <v>17</v>
      </c>
      <c r="B23" s="10" t="s">
        <v>64</v>
      </c>
      <c r="C23" s="10" t="s">
        <v>103</v>
      </c>
      <c r="D23" s="10" t="s">
        <v>65</v>
      </c>
      <c r="E23" s="10" t="s">
        <v>197</v>
      </c>
      <c r="F23" s="10" t="s">
        <v>43</v>
      </c>
      <c r="G23" s="10" t="s">
        <v>20</v>
      </c>
      <c r="H23" s="10"/>
      <c r="I23" s="10" t="s">
        <v>21</v>
      </c>
      <c r="J23" s="10">
        <v>15</v>
      </c>
      <c r="K23" s="10" t="s">
        <v>8</v>
      </c>
      <c r="L23" s="10" t="s">
        <v>23</v>
      </c>
      <c r="M23" s="10">
        <v>0</v>
      </c>
      <c r="N23" s="10" t="s">
        <v>9</v>
      </c>
      <c r="O23" s="10" t="s">
        <v>26</v>
      </c>
      <c r="P23" s="10">
        <v>1</v>
      </c>
      <c r="Q23" s="10"/>
      <c r="R23" s="10" t="s">
        <v>104</v>
      </c>
      <c r="S23" s="11">
        <v>43783</v>
      </c>
      <c r="T23" s="10" t="s">
        <v>105</v>
      </c>
      <c r="U23" s="31">
        <f>205+104+54+148</f>
        <v>511</v>
      </c>
      <c r="V23" s="10">
        <v>1243756</v>
      </c>
      <c r="W23" s="9" t="s">
        <v>97</v>
      </c>
      <c r="X23" s="9" t="s">
        <v>235</v>
      </c>
      <c r="Y23" s="10">
        <v>2019</v>
      </c>
      <c r="Z23" s="11">
        <v>43783</v>
      </c>
      <c r="AA23" s="12" t="s">
        <v>261</v>
      </c>
    </row>
    <row r="24" spans="1:27" ht="99.95" customHeight="1" x14ac:dyDescent="0.25">
      <c r="A24" s="10" t="s">
        <v>17</v>
      </c>
      <c r="B24" s="10" t="s">
        <v>66</v>
      </c>
      <c r="C24" s="10" t="s">
        <v>103</v>
      </c>
      <c r="D24" s="10" t="s">
        <v>67</v>
      </c>
      <c r="E24" s="10" t="s">
        <v>197</v>
      </c>
      <c r="F24" s="10" t="s">
        <v>43</v>
      </c>
      <c r="G24" s="10" t="s">
        <v>20</v>
      </c>
      <c r="H24" s="10"/>
      <c r="I24" s="10" t="s">
        <v>21</v>
      </c>
      <c r="J24" s="10">
        <v>15</v>
      </c>
      <c r="K24" s="10" t="s">
        <v>8</v>
      </c>
      <c r="L24" s="10" t="s">
        <v>23</v>
      </c>
      <c r="M24" s="10">
        <v>0</v>
      </c>
      <c r="N24" s="10" t="s">
        <v>9</v>
      </c>
      <c r="O24" s="10" t="s">
        <v>26</v>
      </c>
      <c r="P24" s="10">
        <v>1</v>
      </c>
      <c r="Q24" s="10"/>
      <c r="R24" s="10" t="s">
        <v>104</v>
      </c>
      <c r="S24" s="11">
        <v>43783</v>
      </c>
      <c r="T24" s="10" t="s">
        <v>105</v>
      </c>
      <c r="U24" s="30">
        <f>373+157+137+369</f>
        <v>1036</v>
      </c>
      <c r="V24" s="10">
        <v>1243756</v>
      </c>
      <c r="W24" s="9" t="s">
        <v>97</v>
      </c>
      <c r="X24" s="9" t="s">
        <v>235</v>
      </c>
      <c r="Y24" s="10">
        <v>2019</v>
      </c>
      <c r="Z24" s="11">
        <v>43783</v>
      </c>
      <c r="AA24" s="12" t="s">
        <v>261</v>
      </c>
    </row>
    <row r="25" spans="1:27" ht="117.75" customHeight="1" x14ac:dyDescent="0.25">
      <c r="A25" s="10" t="s">
        <v>17</v>
      </c>
      <c r="B25" s="10" t="s">
        <v>68</v>
      </c>
      <c r="C25" s="10" t="s">
        <v>103</v>
      </c>
      <c r="D25" s="22" t="s">
        <v>69</v>
      </c>
      <c r="E25" s="10" t="s">
        <v>197</v>
      </c>
      <c r="F25" s="10" t="s">
        <v>70</v>
      </c>
      <c r="G25" s="10" t="s">
        <v>5</v>
      </c>
      <c r="H25" s="10"/>
      <c r="I25" s="10" t="s">
        <v>71</v>
      </c>
      <c r="J25" s="10">
        <v>15</v>
      </c>
      <c r="K25" s="10" t="s">
        <v>8</v>
      </c>
      <c r="L25" s="10" t="s">
        <v>23</v>
      </c>
      <c r="M25" s="10">
        <v>0</v>
      </c>
      <c r="N25" s="10" t="s">
        <v>9</v>
      </c>
      <c r="O25" s="10" t="s">
        <v>26</v>
      </c>
      <c r="P25" s="10">
        <v>1</v>
      </c>
      <c r="Q25" s="10"/>
      <c r="R25" s="10" t="s">
        <v>104</v>
      </c>
      <c r="S25" s="11">
        <v>43783</v>
      </c>
      <c r="T25" s="10" t="s">
        <v>105</v>
      </c>
      <c r="U25" s="30">
        <v>185</v>
      </c>
      <c r="V25" s="10">
        <v>1243756</v>
      </c>
      <c r="W25" s="9" t="s">
        <v>97</v>
      </c>
      <c r="X25" s="9" t="s">
        <v>235</v>
      </c>
      <c r="Y25" s="10">
        <v>2019</v>
      </c>
      <c r="Z25" s="11">
        <v>43783</v>
      </c>
      <c r="AA25" s="12" t="s">
        <v>261</v>
      </c>
    </row>
    <row r="26" spans="1:27" ht="99.95" customHeight="1" x14ac:dyDescent="0.25">
      <c r="A26" s="10" t="s">
        <v>17</v>
      </c>
      <c r="B26" s="10" t="s">
        <v>72</v>
      </c>
      <c r="C26" s="10" t="s">
        <v>103</v>
      </c>
      <c r="D26" s="22" t="s">
        <v>73</v>
      </c>
      <c r="E26" s="10" t="s">
        <v>197</v>
      </c>
      <c r="F26" s="10" t="s">
        <v>43</v>
      </c>
      <c r="G26" s="10" t="s">
        <v>5</v>
      </c>
      <c r="H26" s="10"/>
      <c r="I26" s="10" t="s">
        <v>21</v>
      </c>
      <c r="J26" s="10">
        <v>15</v>
      </c>
      <c r="K26" s="10" t="s">
        <v>8</v>
      </c>
      <c r="L26" s="10" t="s">
        <v>23</v>
      </c>
      <c r="M26" s="10">
        <v>0</v>
      </c>
      <c r="N26" s="10" t="s">
        <v>9</v>
      </c>
      <c r="O26" s="10" t="s">
        <v>26</v>
      </c>
      <c r="P26" s="10">
        <v>1</v>
      </c>
      <c r="Q26" s="10"/>
      <c r="R26" s="10" t="s">
        <v>104</v>
      </c>
      <c r="S26" s="11">
        <v>43783</v>
      </c>
      <c r="T26" s="10" t="s">
        <v>105</v>
      </c>
      <c r="U26" s="30">
        <v>17</v>
      </c>
      <c r="V26" s="10">
        <v>1243756</v>
      </c>
      <c r="W26" s="9" t="s">
        <v>97</v>
      </c>
      <c r="X26" s="9" t="s">
        <v>235</v>
      </c>
      <c r="Y26" s="10">
        <v>2019</v>
      </c>
      <c r="Z26" s="11">
        <v>43783</v>
      </c>
      <c r="AA26" s="12" t="s">
        <v>261</v>
      </c>
    </row>
    <row r="27" spans="1:27" ht="114.75" customHeight="1" x14ac:dyDescent="0.25">
      <c r="A27" s="10" t="s">
        <v>17</v>
      </c>
      <c r="B27" s="10" t="s">
        <v>74</v>
      </c>
      <c r="C27" s="10" t="s">
        <v>103</v>
      </c>
      <c r="D27" s="10" t="s">
        <v>75</v>
      </c>
      <c r="E27" s="10" t="s">
        <v>197</v>
      </c>
      <c r="F27" s="10" t="s">
        <v>43</v>
      </c>
      <c r="G27" s="10" t="s">
        <v>5</v>
      </c>
      <c r="H27" s="10"/>
      <c r="I27" s="10" t="s">
        <v>21</v>
      </c>
      <c r="J27" s="10">
        <v>15</v>
      </c>
      <c r="K27" s="10" t="s">
        <v>8</v>
      </c>
      <c r="L27" s="10" t="s">
        <v>23</v>
      </c>
      <c r="M27" s="10">
        <v>0</v>
      </c>
      <c r="N27" s="10" t="s">
        <v>9</v>
      </c>
      <c r="O27" s="10" t="s">
        <v>26</v>
      </c>
      <c r="P27" s="10">
        <v>1</v>
      </c>
      <c r="Q27" s="10"/>
      <c r="R27" s="10" t="s">
        <v>104</v>
      </c>
      <c r="S27" s="11">
        <v>43783</v>
      </c>
      <c r="T27" s="10" t="s">
        <v>105</v>
      </c>
      <c r="U27" s="30">
        <v>4</v>
      </c>
      <c r="V27" s="10">
        <v>1243756</v>
      </c>
      <c r="W27" s="9" t="s">
        <v>97</v>
      </c>
      <c r="X27" s="9" t="s">
        <v>235</v>
      </c>
      <c r="Y27" s="10">
        <v>2019</v>
      </c>
      <c r="Z27" s="11">
        <v>43783</v>
      </c>
      <c r="AA27" s="12" t="s">
        <v>261</v>
      </c>
    </row>
    <row r="28" spans="1:27" ht="99.95" customHeight="1" x14ac:dyDescent="0.25">
      <c r="A28" s="10" t="s">
        <v>17</v>
      </c>
      <c r="B28" s="10" t="s">
        <v>76</v>
      </c>
      <c r="C28" s="10" t="s">
        <v>103</v>
      </c>
      <c r="D28" s="10" t="s">
        <v>77</v>
      </c>
      <c r="E28" s="10" t="s">
        <v>197</v>
      </c>
      <c r="F28" s="10" t="s">
        <v>43</v>
      </c>
      <c r="G28" s="10" t="s">
        <v>5</v>
      </c>
      <c r="H28" s="10"/>
      <c r="I28" s="10" t="s">
        <v>21</v>
      </c>
      <c r="J28" s="10">
        <v>15</v>
      </c>
      <c r="K28" s="10" t="s">
        <v>8</v>
      </c>
      <c r="L28" s="10" t="s">
        <v>23</v>
      </c>
      <c r="M28" s="10">
        <v>0</v>
      </c>
      <c r="N28" s="10" t="s">
        <v>9</v>
      </c>
      <c r="O28" s="10" t="s">
        <v>26</v>
      </c>
      <c r="P28" s="10">
        <v>1</v>
      </c>
      <c r="Q28" s="10"/>
      <c r="R28" s="10" t="s">
        <v>104</v>
      </c>
      <c r="S28" s="11">
        <v>43783</v>
      </c>
      <c r="T28" s="10" t="s">
        <v>105</v>
      </c>
      <c r="U28" s="30">
        <v>1</v>
      </c>
      <c r="V28" s="10">
        <v>1243756</v>
      </c>
      <c r="W28" s="9" t="s">
        <v>97</v>
      </c>
      <c r="X28" s="9" t="s">
        <v>235</v>
      </c>
      <c r="Y28" s="10">
        <v>2019</v>
      </c>
      <c r="Z28" s="11">
        <v>43783</v>
      </c>
      <c r="AA28" s="12" t="s">
        <v>261</v>
      </c>
    </row>
    <row r="29" spans="1:27" ht="114.75" customHeight="1" x14ac:dyDescent="0.25">
      <c r="A29" s="10" t="s">
        <v>17</v>
      </c>
      <c r="B29" s="10" t="s">
        <v>78</v>
      </c>
      <c r="C29" s="10" t="s">
        <v>103</v>
      </c>
      <c r="D29" s="10" t="s">
        <v>79</v>
      </c>
      <c r="E29" s="10" t="s">
        <v>197</v>
      </c>
      <c r="F29" s="10" t="s">
        <v>43</v>
      </c>
      <c r="G29" s="10" t="s">
        <v>5</v>
      </c>
      <c r="H29" s="10"/>
      <c r="I29" s="10" t="s">
        <v>21</v>
      </c>
      <c r="J29" s="10">
        <v>15</v>
      </c>
      <c r="K29" s="10" t="s">
        <v>8</v>
      </c>
      <c r="L29" s="10" t="s">
        <v>23</v>
      </c>
      <c r="M29" s="10">
        <v>0</v>
      </c>
      <c r="N29" s="10" t="s">
        <v>9</v>
      </c>
      <c r="O29" s="10" t="s">
        <v>26</v>
      </c>
      <c r="P29" s="10">
        <v>1</v>
      </c>
      <c r="Q29" s="10"/>
      <c r="R29" s="10" t="s">
        <v>104</v>
      </c>
      <c r="S29" s="11">
        <v>43783</v>
      </c>
      <c r="T29" s="10" t="s">
        <v>105</v>
      </c>
      <c r="U29" s="30">
        <v>31</v>
      </c>
      <c r="V29" s="10">
        <v>1243756</v>
      </c>
      <c r="W29" s="9" t="s">
        <v>97</v>
      </c>
      <c r="X29" s="9" t="s">
        <v>235</v>
      </c>
      <c r="Y29" s="10">
        <v>2019</v>
      </c>
      <c r="Z29" s="11">
        <v>43783</v>
      </c>
      <c r="AA29" s="12" t="s">
        <v>261</v>
      </c>
    </row>
    <row r="30" spans="1:27" ht="99.95" customHeight="1" x14ac:dyDescent="0.25">
      <c r="A30" s="10" t="s">
        <v>17</v>
      </c>
      <c r="B30" s="10" t="s">
        <v>80</v>
      </c>
      <c r="C30" s="10" t="s">
        <v>103</v>
      </c>
      <c r="D30" s="10" t="s">
        <v>81</v>
      </c>
      <c r="E30" s="10" t="s">
        <v>197</v>
      </c>
      <c r="F30" s="10" t="s">
        <v>43</v>
      </c>
      <c r="G30" s="10" t="s">
        <v>5</v>
      </c>
      <c r="H30" s="10"/>
      <c r="I30" s="10" t="s">
        <v>21</v>
      </c>
      <c r="J30" s="10">
        <v>15</v>
      </c>
      <c r="K30" s="10" t="s">
        <v>8</v>
      </c>
      <c r="L30" s="10" t="s">
        <v>23</v>
      </c>
      <c r="M30" s="10">
        <v>0</v>
      </c>
      <c r="N30" s="10" t="s">
        <v>9</v>
      </c>
      <c r="O30" s="10" t="s">
        <v>26</v>
      </c>
      <c r="P30" s="10">
        <v>1</v>
      </c>
      <c r="Q30" s="10"/>
      <c r="R30" s="10" t="s">
        <v>104</v>
      </c>
      <c r="S30" s="11">
        <v>43783</v>
      </c>
      <c r="T30" s="10" t="s">
        <v>105</v>
      </c>
      <c r="U30" s="30">
        <v>43</v>
      </c>
      <c r="V30" s="10">
        <v>1243756</v>
      </c>
      <c r="W30" s="9" t="s">
        <v>97</v>
      </c>
      <c r="X30" s="9" t="s">
        <v>235</v>
      </c>
      <c r="Y30" s="10">
        <v>2019</v>
      </c>
      <c r="Z30" s="11">
        <v>43783</v>
      </c>
      <c r="AA30" s="12" t="s">
        <v>261</v>
      </c>
    </row>
    <row r="31" spans="1:27" ht="110.25" customHeight="1" x14ac:dyDescent="0.25">
      <c r="A31" s="10" t="s">
        <v>17</v>
      </c>
      <c r="B31" s="10" t="s">
        <v>82</v>
      </c>
      <c r="C31" s="10" t="s">
        <v>103</v>
      </c>
      <c r="D31" s="10" t="s">
        <v>83</v>
      </c>
      <c r="E31" s="10" t="s">
        <v>197</v>
      </c>
      <c r="F31" s="10" t="s">
        <v>84</v>
      </c>
      <c r="G31" s="10" t="s">
        <v>5</v>
      </c>
      <c r="H31" s="10"/>
      <c r="I31" s="10" t="s">
        <v>21</v>
      </c>
      <c r="J31" s="10">
        <v>15</v>
      </c>
      <c r="K31" s="10" t="s">
        <v>8</v>
      </c>
      <c r="L31" s="10" t="s">
        <v>23</v>
      </c>
      <c r="M31" s="10">
        <v>0</v>
      </c>
      <c r="N31" s="10" t="s">
        <v>9</v>
      </c>
      <c r="O31" s="10" t="s">
        <v>26</v>
      </c>
      <c r="P31" s="10">
        <v>1</v>
      </c>
      <c r="Q31" s="10"/>
      <c r="R31" s="10" t="s">
        <v>104</v>
      </c>
      <c r="S31" s="11">
        <v>43783</v>
      </c>
      <c r="T31" s="10" t="s">
        <v>105</v>
      </c>
      <c r="U31" s="30">
        <v>33</v>
      </c>
      <c r="V31" s="10">
        <v>1243756</v>
      </c>
      <c r="W31" s="9" t="s">
        <v>97</v>
      </c>
      <c r="X31" s="9" t="s">
        <v>235</v>
      </c>
      <c r="Y31" s="10">
        <v>2019</v>
      </c>
      <c r="Z31" s="11">
        <v>43783</v>
      </c>
      <c r="AA31" s="12" t="s">
        <v>261</v>
      </c>
    </row>
    <row r="32" spans="1:27" ht="99.95" customHeight="1" x14ac:dyDescent="0.25">
      <c r="A32" s="10" t="s">
        <v>17</v>
      </c>
      <c r="B32" s="10" t="s">
        <v>85</v>
      </c>
      <c r="C32" s="10" t="s">
        <v>103</v>
      </c>
      <c r="D32" s="10" t="s">
        <v>86</v>
      </c>
      <c r="E32" s="10" t="s">
        <v>197</v>
      </c>
      <c r="F32" s="10" t="s">
        <v>87</v>
      </c>
      <c r="G32" s="10" t="s">
        <v>5</v>
      </c>
      <c r="H32" s="10"/>
      <c r="I32" s="10" t="s">
        <v>71</v>
      </c>
      <c r="J32" s="10">
        <v>15</v>
      </c>
      <c r="K32" s="10" t="s">
        <v>8</v>
      </c>
      <c r="L32" s="10" t="s">
        <v>23</v>
      </c>
      <c r="M32" s="10">
        <v>0</v>
      </c>
      <c r="N32" s="10" t="s">
        <v>9</v>
      </c>
      <c r="O32" s="10" t="s">
        <v>26</v>
      </c>
      <c r="P32" s="10">
        <v>1</v>
      </c>
      <c r="Q32" s="10"/>
      <c r="R32" s="10" t="s">
        <v>104</v>
      </c>
      <c r="S32" s="11">
        <v>43783</v>
      </c>
      <c r="T32" s="10" t="s">
        <v>105</v>
      </c>
      <c r="U32" s="30">
        <f>20+49</f>
        <v>69</v>
      </c>
      <c r="V32" s="10">
        <v>1243756</v>
      </c>
      <c r="W32" s="9" t="s">
        <v>97</v>
      </c>
      <c r="X32" s="9" t="s">
        <v>235</v>
      </c>
      <c r="Y32" s="10">
        <v>2019</v>
      </c>
      <c r="Z32" s="11">
        <v>43783</v>
      </c>
      <c r="AA32" s="12" t="s">
        <v>261</v>
      </c>
    </row>
    <row r="33" spans="1:27" ht="117.75" customHeight="1" x14ac:dyDescent="0.25">
      <c r="A33" s="10" t="s">
        <v>17</v>
      </c>
      <c r="B33" s="10" t="s">
        <v>88</v>
      </c>
      <c r="C33" s="10" t="s">
        <v>103</v>
      </c>
      <c r="D33" s="10" t="s">
        <v>89</v>
      </c>
      <c r="E33" s="10" t="s">
        <v>197</v>
      </c>
      <c r="F33" s="10" t="s">
        <v>43</v>
      </c>
      <c r="G33" s="10" t="s">
        <v>5</v>
      </c>
      <c r="H33" s="10"/>
      <c r="I33" s="10" t="s">
        <v>21</v>
      </c>
      <c r="J33" s="10">
        <v>15</v>
      </c>
      <c r="K33" s="10" t="s">
        <v>8</v>
      </c>
      <c r="L33" s="10" t="s">
        <v>23</v>
      </c>
      <c r="M33" s="10">
        <v>0</v>
      </c>
      <c r="N33" s="10" t="s">
        <v>9</v>
      </c>
      <c r="O33" s="10" t="s">
        <v>26</v>
      </c>
      <c r="P33" s="10">
        <v>1</v>
      </c>
      <c r="Q33" s="10"/>
      <c r="R33" s="10" t="s">
        <v>104</v>
      </c>
      <c r="S33" s="11">
        <v>43783</v>
      </c>
      <c r="T33" s="10" t="s">
        <v>105</v>
      </c>
      <c r="U33" s="30">
        <v>0</v>
      </c>
      <c r="V33" s="10">
        <v>1243756</v>
      </c>
      <c r="W33" s="9" t="s">
        <v>97</v>
      </c>
      <c r="X33" s="9" t="s">
        <v>235</v>
      </c>
      <c r="Y33" s="10">
        <v>2019</v>
      </c>
      <c r="Z33" s="11">
        <v>43783</v>
      </c>
      <c r="AA33" s="12" t="s">
        <v>261</v>
      </c>
    </row>
    <row r="34" spans="1:27" ht="111" customHeight="1" x14ac:dyDescent="0.25">
      <c r="A34" s="10" t="s">
        <v>17</v>
      </c>
      <c r="B34" s="10" t="s">
        <v>90</v>
      </c>
      <c r="C34" s="10" t="s">
        <v>103</v>
      </c>
      <c r="D34" s="10" t="s">
        <v>91</v>
      </c>
      <c r="E34" s="10" t="s">
        <v>197</v>
      </c>
      <c r="F34" s="10" t="s">
        <v>43</v>
      </c>
      <c r="G34" s="10" t="s">
        <v>5</v>
      </c>
      <c r="H34" s="10"/>
      <c r="I34" s="10" t="s">
        <v>21</v>
      </c>
      <c r="J34" s="10">
        <v>15</v>
      </c>
      <c r="K34" s="10" t="s">
        <v>8</v>
      </c>
      <c r="L34" s="10" t="s">
        <v>23</v>
      </c>
      <c r="M34" s="10">
        <v>0</v>
      </c>
      <c r="N34" s="10" t="s">
        <v>9</v>
      </c>
      <c r="O34" s="10" t="s">
        <v>26</v>
      </c>
      <c r="P34" s="10">
        <v>1</v>
      </c>
      <c r="Q34" s="10"/>
      <c r="R34" s="10" t="s">
        <v>104</v>
      </c>
      <c r="S34" s="11">
        <v>43783</v>
      </c>
      <c r="T34" s="10" t="s">
        <v>105</v>
      </c>
      <c r="U34" s="30">
        <v>0</v>
      </c>
      <c r="V34" s="10">
        <v>1243756</v>
      </c>
      <c r="W34" s="9" t="s">
        <v>97</v>
      </c>
      <c r="X34" s="9" t="s">
        <v>235</v>
      </c>
      <c r="Y34" s="10">
        <v>2019</v>
      </c>
      <c r="Z34" s="11">
        <v>43783</v>
      </c>
      <c r="AA34" s="12" t="s">
        <v>261</v>
      </c>
    </row>
    <row r="35" spans="1:27" ht="117" customHeight="1" x14ac:dyDescent="0.25">
      <c r="A35" s="10" t="s">
        <v>17</v>
      </c>
      <c r="B35" s="10" t="s">
        <v>92</v>
      </c>
      <c r="C35" s="10" t="s">
        <v>103</v>
      </c>
      <c r="D35" s="10" t="s">
        <v>93</v>
      </c>
      <c r="E35" s="10" t="s">
        <v>197</v>
      </c>
      <c r="F35" s="10" t="s">
        <v>43</v>
      </c>
      <c r="G35" s="10" t="s">
        <v>5</v>
      </c>
      <c r="H35" s="10"/>
      <c r="I35" s="10" t="s">
        <v>21</v>
      </c>
      <c r="J35" s="10">
        <v>15</v>
      </c>
      <c r="K35" s="10" t="s">
        <v>8</v>
      </c>
      <c r="L35" s="10" t="s">
        <v>23</v>
      </c>
      <c r="M35" s="10">
        <v>0</v>
      </c>
      <c r="N35" s="10" t="s">
        <v>9</v>
      </c>
      <c r="O35" s="10" t="s">
        <v>26</v>
      </c>
      <c r="P35" s="10">
        <v>1</v>
      </c>
      <c r="Q35" s="10"/>
      <c r="R35" s="10" t="s">
        <v>104</v>
      </c>
      <c r="S35" s="11">
        <v>43783</v>
      </c>
      <c r="T35" s="10" t="s">
        <v>105</v>
      </c>
      <c r="U35" s="30">
        <v>0</v>
      </c>
      <c r="V35" s="10">
        <v>1243756</v>
      </c>
      <c r="W35" s="9" t="s">
        <v>97</v>
      </c>
      <c r="X35" s="9" t="s">
        <v>235</v>
      </c>
      <c r="Y35" s="10">
        <v>2019</v>
      </c>
      <c r="Z35" s="11">
        <v>43783</v>
      </c>
      <c r="AA35" s="12" t="s">
        <v>261</v>
      </c>
    </row>
  </sheetData>
  <mergeCells count="11">
    <mergeCell ref="A8:AA8"/>
    <mergeCell ref="A1:AA1"/>
    <mergeCell ref="A2:AA2"/>
    <mergeCell ref="A3:AA3"/>
    <mergeCell ref="A4:C4"/>
    <mergeCell ref="D4:F4"/>
    <mergeCell ref="G4:I4"/>
    <mergeCell ref="J4:AA5"/>
    <mergeCell ref="A5:C5"/>
    <mergeCell ref="D5:F5"/>
    <mergeCell ref="G5:I5"/>
  </mergeCells>
  <dataValidations count="1">
    <dataValidation type="list" allowBlank="1" showErrorMessage="1" sqref="E10:E35">
      <formula1>Hidden_14</formula1>
    </dataValidation>
  </dataValidations>
  <pageMargins left="0.7" right="0.7" top="0.75" bottom="0.75" header="0.3" footer="0.3"/>
  <pageSetup orientation="portrait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5"/>
  <sheetViews>
    <sheetView tabSelected="1" workbookViewId="0">
      <selection activeCell="AA11" sqref="AA11:AA35"/>
    </sheetView>
  </sheetViews>
  <sheetFormatPr baseColWidth="10" defaultRowHeight="15" x14ac:dyDescent="0.25"/>
  <cols>
    <col min="1" max="1" width="14" customWidth="1"/>
    <col min="2" max="2" width="18.5703125" customWidth="1"/>
    <col min="3" max="3" width="13.5703125" customWidth="1"/>
    <col min="4" max="4" width="24.28515625" customWidth="1"/>
    <col min="5" max="6" width="11.42578125" customWidth="1"/>
    <col min="7" max="7" width="14.7109375" customWidth="1"/>
    <col min="8" max="10" width="11.42578125" customWidth="1"/>
    <col min="11" max="11" width="14" customWidth="1"/>
    <col min="12" max="13" width="11.42578125" customWidth="1"/>
    <col min="14" max="14" width="14" customWidth="1"/>
    <col min="15" max="15" width="14.42578125" customWidth="1"/>
    <col min="16" max="17" width="13.28515625" customWidth="1"/>
    <col min="18" max="18" width="19.85546875" customWidth="1"/>
    <col min="19" max="19" width="11.42578125" customWidth="1"/>
    <col min="20" max="20" width="13.7109375" customWidth="1"/>
    <col min="21" max="21" width="14" customWidth="1"/>
    <col min="22" max="22" width="11.42578125" customWidth="1"/>
    <col min="23" max="23" width="17.85546875" customWidth="1"/>
    <col min="24" max="24" width="19.85546875" customWidth="1"/>
    <col min="25" max="25" width="11.42578125" customWidth="1"/>
    <col min="26" max="26" width="14.28515625" customWidth="1"/>
    <col min="27" max="27" width="19.5703125" customWidth="1"/>
  </cols>
  <sheetData>
    <row r="1" spans="1:27" ht="30" customHeight="1" x14ac:dyDescent="0.25">
      <c r="A1" s="39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1"/>
    </row>
    <row r="2" spans="1:27" ht="31.5" customHeight="1" x14ac:dyDescent="0.25">
      <c r="A2" s="42" t="s">
        <v>262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4"/>
    </row>
    <row r="3" spans="1:27" ht="31.5" customHeight="1" x14ac:dyDescent="0.25">
      <c r="A3" s="45" t="s">
        <v>94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7"/>
    </row>
    <row r="4" spans="1:27" ht="23.25" customHeight="1" x14ac:dyDescent="0.25">
      <c r="A4" s="48" t="s">
        <v>95</v>
      </c>
      <c r="B4" s="49"/>
      <c r="C4" s="49"/>
      <c r="D4" s="48" t="s">
        <v>11</v>
      </c>
      <c r="E4" s="49"/>
      <c r="F4" s="49"/>
      <c r="G4" s="50" t="s">
        <v>96</v>
      </c>
      <c r="H4" s="49"/>
      <c r="I4" s="49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  <c r="Z4" s="51"/>
      <c r="AA4" s="51"/>
    </row>
    <row r="5" spans="1:27" ht="43.5" customHeight="1" x14ac:dyDescent="0.25">
      <c r="A5" s="53" t="s">
        <v>161</v>
      </c>
      <c r="B5" s="54"/>
      <c r="C5" s="54"/>
      <c r="D5" s="53" t="s">
        <v>162</v>
      </c>
      <c r="E5" s="54"/>
      <c r="F5" s="54"/>
      <c r="G5" s="53" t="s">
        <v>163</v>
      </c>
      <c r="H5" s="55"/>
      <c r="I5" s="56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</row>
    <row r="6" spans="1:27" hidden="1" x14ac:dyDescent="0.25">
      <c r="A6" s="8" t="s">
        <v>110</v>
      </c>
      <c r="B6" s="8" t="s">
        <v>106</v>
      </c>
      <c r="C6" s="8" t="s">
        <v>106</v>
      </c>
      <c r="D6" s="8" t="s">
        <v>106</v>
      </c>
      <c r="E6" s="8" t="s">
        <v>109</v>
      </c>
      <c r="F6" s="8" t="s">
        <v>106</v>
      </c>
      <c r="G6" s="8" t="s">
        <v>106</v>
      </c>
      <c r="H6" s="8" t="s">
        <v>164</v>
      </c>
      <c r="I6" s="8" t="s">
        <v>110</v>
      </c>
      <c r="J6" s="8" t="s">
        <v>165</v>
      </c>
      <c r="K6" s="8" t="s">
        <v>110</v>
      </c>
      <c r="L6" s="8" t="s">
        <v>106</v>
      </c>
      <c r="M6" s="8" t="s">
        <v>165</v>
      </c>
      <c r="N6" s="8" t="s">
        <v>106</v>
      </c>
      <c r="O6" s="8" t="s">
        <v>106</v>
      </c>
      <c r="P6" s="8" t="s">
        <v>165</v>
      </c>
      <c r="Q6" s="8" t="s">
        <v>164</v>
      </c>
      <c r="R6" s="8" t="s">
        <v>164</v>
      </c>
      <c r="S6" s="8" t="s">
        <v>166</v>
      </c>
      <c r="T6" s="8" t="s">
        <v>110</v>
      </c>
      <c r="U6" s="8" t="s">
        <v>106</v>
      </c>
      <c r="V6" s="8" t="s">
        <v>106</v>
      </c>
      <c r="W6" s="8" t="s">
        <v>164</v>
      </c>
      <c r="X6" s="8" t="s">
        <v>164</v>
      </c>
      <c r="Y6" s="8" t="s">
        <v>167</v>
      </c>
      <c r="Z6" s="8" t="s">
        <v>168</v>
      </c>
      <c r="AA6" s="8" t="s">
        <v>169</v>
      </c>
    </row>
    <row r="7" spans="1:27" hidden="1" x14ac:dyDescent="0.25">
      <c r="A7" s="8" t="s">
        <v>170</v>
      </c>
      <c r="B7" s="8" t="s">
        <v>171</v>
      </c>
      <c r="C7" s="8" t="s">
        <v>172</v>
      </c>
      <c r="D7" s="8" t="s">
        <v>173</v>
      </c>
      <c r="E7" s="8" t="s">
        <v>174</v>
      </c>
      <c r="F7" s="8" t="s">
        <v>175</v>
      </c>
      <c r="G7" s="8" t="s">
        <v>176</v>
      </c>
      <c r="H7" s="8" t="s">
        <v>177</v>
      </c>
      <c r="I7" s="8" t="s">
        <v>178</v>
      </c>
      <c r="J7" s="8" t="s">
        <v>179</v>
      </c>
      <c r="K7" s="8" t="s">
        <v>180</v>
      </c>
      <c r="L7" s="8" t="s">
        <v>181</v>
      </c>
      <c r="M7" s="8" t="s">
        <v>182</v>
      </c>
      <c r="N7" s="8" t="s">
        <v>183</v>
      </c>
      <c r="O7" s="8" t="s">
        <v>184</v>
      </c>
      <c r="P7" s="8" t="s">
        <v>185</v>
      </c>
      <c r="Q7" s="8" t="s">
        <v>186</v>
      </c>
      <c r="R7" s="8" t="s">
        <v>187</v>
      </c>
      <c r="S7" s="8" t="s">
        <v>188</v>
      </c>
      <c r="T7" s="8" t="s">
        <v>189</v>
      </c>
      <c r="U7" s="8" t="s">
        <v>190</v>
      </c>
      <c r="V7" s="8" t="s">
        <v>191</v>
      </c>
      <c r="W7" s="8" t="s">
        <v>192</v>
      </c>
      <c r="X7" s="8" t="s">
        <v>193</v>
      </c>
      <c r="Y7" s="8" t="s">
        <v>194</v>
      </c>
      <c r="Z7" s="8" t="s">
        <v>195</v>
      </c>
      <c r="AA7" s="8" t="s">
        <v>196</v>
      </c>
    </row>
    <row r="8" spans="1:27" ht="15.75" x14ac:dyDescent="0.3">
      <c r="A8" s="37" t="s">
        <v>98</v>
      </c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  <c r="AA8" s="38"/>
    </row>
    <row r="9" spans="1:27" ht="67.5" x14ac:dyDescent="0.25">
      <c r="A9" s="33" t="s">
        <v>198</v>
      </c>
      <c r="B9" s="33" t="s">
        <v>199</v>
      </c>
      <c r="C9" s="33" t="s">
        <v>200</v>
      </c>
      <c r="D9" s="33" t="s">
        <v>201</v>
      </c>
      <c r="E9" s="33" t="s">
        <v>202</v>
      </c>
      <c r="F9" s="33" t="s">
        <v>203</v>
      </c>
      <c r="G9" s="33" t="s">
        <v>204</v>
      </c>
      <c r="H9" s="33" t="s">
        <v>225</v>
      </c>
      <c r="I9" s="33" t="s">
        <v>205</v>
      </c>
      <c r="J9" s="33" t="s">
        <v>221</v>
      </c>
      <c r="K9" s="33" t="s">
        <v>206</v>
      </c>
      <c r="L9" s="33" t="s">
        <v>207</v>
      </c>
      <c r="M9" s="33" t="s">
        <v>222</v>
      </c>
      <c r="N9" s="33" t="s">
        <v>208</v>
      </c>
      <c r="O9" s="33" t="s">
        <v>209</v>
      </c>
      <c r="P9" s="33" t="s">
        <v>223</v>
      </c>
      <c r="Q9" s="33" t="s">
        <v>210</v>
      </c>
      <c r="R9" s="33" t="s">
        <v>211</v>
      </c>
      <c r="S9" s="33" t="s">
        <v>212</v>
      </c>
      <c r="T9" s="33" t="s">
        <v>213</v>
      </c>
      <c r="U9" s="33" t="s">
        <v>224</v>
      </c>
      <c r="V9" s="33" t="s">
        <v>214</v>
      </c>
      <c r="W9" s="33" t="s">
        <v>215</v>
      </c>
      <c r="X9" s="33" t="s">
        <v>216</v>
      </c>
      <c r="Y9" s="33" t="s">
        <v>217</v>
      </c>
      <c r="Z9" s="33" t="s">
        <v>218</v>
      </c>
      <c r="AA9" s="33" t="s">
        <v>219</v>
      </c>
    </row>
    <row r="10" spans="1:27" ht="107.25" customHeight="1" x14ac:dyDescent="0.25">
      <c r="A10" s="34" t="s">
        <v>17</v>
      </c>
      <c r="B10" s="34" t="s">
        <v>18</v>
      </c>
      <c r="C10" s="34" t="s">
        <v>103</v>
      </c>
      <c r="D10" s="34" t="s">
        <v>19</v>
      </c>
      <c r="E10" s="34" t="s">
        <v>197</v>
      </c>
      <c r="F10" s="34" t="s">
        <v>10</v>
      </c>
      <c r="G10" s="34" t="s">
        <v>20</v>
      </c>
      <c r="H10" s="34"/>
      <c r="I10" s="34" t="s">
        <v>21</v>
      </c>
      <c r="J10" s="34">
        <v>15</v>
      </c>
      <c r="K10" s="34" t="s">
        <v>8</v>
      </c>
      <c r="L10" s="34" t="s">
        <v>23</v>
      </c>
      <c r="M10" s="34">
        <v>0</v>
      </c>
      <c r="N10" s="34" t="s">
        <v>9</v>
      </c>
      <c r="O10" s="34" t="s">
        <v>26</v>
      </c>
      <c r="P10" s="34">
        <v>1</v>
      </c>
      <c r="Q10" s="34"/>
      <c r="R10" s="34" t="s">
        <v>104</v>
      </c>
      <c r="S10" s="35">
        <v>43802</v>
      </c>
      <c r="T10" s="34" t="s">
        <v>105</v>
      </c>
      <c r="U10" s="34">
        <v>839</v>
      </c>
      <c r="V10" s="34">
        <v>1243756</v>
      </c>
      <c r="W10" s="9" t="s">
        <v>97</v>
      </c>
      <c r="X10" s="9" t="s">
        <v>235</v>
      </c>
      <c r="Y10" s="34">
        <v>2019</v>
      </c>
      <c r="Z10" s="35">
        <v>43802</v>
      </c>
      <c r="AA10" s="12" t="s">
        <v>265</v>
      </c>
    </row>
    <row r="11" spans="1:27" ht="110.25" customHeight="1" x14ac:dyDescent="0.25">
      <c r="A11" s="34" t="s">
        <v>17</v>
      </c>
      <c r="B11" s="34" t="s">
        <v>30</v>
      </c>
      <c r="C11" s="34" t="s">
        <v>103</v>
      </c>
      <c r="D11" s="34" t="s">
        <v>31</v>
      </c>
      <c r="E11" s="34" t="s">
        <v>197</v>
      </c>
      <c r="F11" s="34" t="s">
        <v>32</v>
      </c>
      <c r="G11" s="34" t="s">
        <v>5</v>
      </c>
      <c r="H11" s="34"/>
      <c r="I11" s="34" t="s">
        <v>21</v>
      </c>
      <c r="J11" s="34">
        <v>15</v>
      </c>
      <c r="K11" s="34" t="s">
        <v>8</v>
      </c>
      <c r="L11" s="34" t="s">
        <v>23</v>
      </c>
      <c r="M11" s="34">
        <v>0</v>
      </c>
      <c r="N11" s="34" t="s">
        <v>9</v>
      </c>
      <c r="O11" s="34" t="s">
        <v>26</v>
      </c>
      <c r="P11" s="34">
        <v>1</v>
      </c>
      <c r="Q11" s="34"/>
      <c r="R11" s="34" t="s">
        <v>104</v>
      </c>
      <c r="S11" s="35">
        <v>43802</v>
      </c>
      <c r="T11" s="34" t="s">
        <v>105</v>
      </c>
      <c r="U11" s="34">
        <v>219</v>
      </c>
      <c r="V11" s="34">
        <v>1243756</v>
      </c>
      <c r="W11" s="9" t="s">
        <v>97</v>
      </c>
      <c r="X11" s="9" t="s">
        <v>235</v>
      </c>
      <c r="Y11" s="34">
        <v>2019</v>
      </c>
      <c r="Z11" s="35">
        <v>43802</v>
      </c>
      <c r="AA11" s="12" t="s">
        <v>265</v>
      </c>
    </row>
    <row r="12" spans="1:27" ht="114.75" customHeight="1" x14ac:dyDescent="0.25">
      <c r="A12" s="34" t="s">
        <v>17</v>
      </c>
      <c r="B12" s="34" t="s">
        <v>33</v>
      </c>
      <c r="C12" s="34" t="s">
        <v>103</v>
      </c>
      <c r="D12" s="34" t="s">
        <v>34</v>
      </c>
      <c r="E12" s="34" t="s">
        <v>197</v>
      </c>
      <c r="F12" s="34" t="s">
        <v>35</v>
      </c>
      <c r="G12" s="34" t="s">
        <v>5</v>
      </c>
      <c r="H12" s="34"/>
      <c r="I12" s="34" t="s">
        <v>21</v>
      </c>
      <c r="J12" s="34">
        <v>15</v>
      </c>
      <c r="K12" s="34" t="s">
        <v>8</v>
      </c>
      <c r="L12" s="34" t="s">
        <v>23</v>
      </c>
      <c r="M12" s="34">
        <v>0</v>
      </c>
      <c r="N12" s="34" t="s">
        <v>9</v>
      </c>
      <c r="O12" s="34" t="s">
        <v>26</v>
      </c>
      <c r="P12" s="34">
        <v>1</v>
      </c>
      <c r="Q12" s="34"/>
      <c r="R12" s="34" t="s">
        <v>104</v>
      </c>
      <c r="S12" s="35">
        <v>43802</v>
      </c>
      <c r="T12" s="34" t="s">
        <v>105</v>
      </c>
      <c r="U12" s="34">
        <v>8</v>
      </c>
      <c r="V12" s="34">
        <v>1243756</v>
      </c>
      <c r="W12" s="9" t="s">
        <v>97</v>
      </c>
      <c r="X12" s="9" t="s">
        <v>235</v>
      </c>
      <c r="Y12" s="34">
        <v>2019</v>
      </c>
      <c r="Z12" s="35">
        <v>43802</v>
      </c>
      <c r="AA12" s="12" t="s">
        <v>265</v>
      </c>
    </row>
    <row r="13" spans="1:27" ht="99.95" customHeight="1" x14ac:dyDescent="0.25">
      <c r="A13" s="34" t="s">
        <v>17</v>
      </c>
      <c r="B13" s="34" t="s">
        <v>36</v>
      </c>
      <c r="C13" s="34" t="s">
        <v>103</v>
      </c>
      <c r="D13" s="34" t="s">
        <v>37</v>
      </c>
      <c r="E13" s="34" t="s">
        <v>197</v>
      </c>
      <c r="F13" s="34" t="s">
        <v>38</v>
      </c>
      <c r="G13" s="34" t="s">
        <v>5</v>
      </c>
      <c r="H13" s="34"/>
      <c r="I13" s="34" t="s">
        <v>21</v>
      </c>
      <c r="J13" s="34">
        <v>15</v>
      </c>
      <c r="K13" s="34" t="s">
        <v>8</v>
      </c>
      <c r="L13" s="34" t="s">
        <v>23</v>
      </c>
      <c r="M13" s="34">
        <v>0</v>
      </c>
      <c r="N13" s="34" t="s">
        <v>9</v>
      </c>
      <c r="O13" s="34" t="s">
        <v>26</v>
      </c>
      <c r="P13" s="34">
        <v>1</v>
      </c>
      <c r="Q13" s="34"/>
      <c r="R13" s="34" t="s">
        <v>104</v>
      </c>
      <c r="S13" s="35">
        <v>43802</v>
      </c>
      <c r="T13" s="34" t="s">
        <v>105</v>
      </c>
      <c r="U13" s="34">
        <v>2</v>
      </c>
      <c r="V13" s="34">
        <v>1243756</v>
      </c>
      <c r="W13" s="9" t="s">
        <v>97</v>
      </c>
      <c r="X13" s="9" t="s">
        <v>235</v>
      </c>
      <c r="Y13" s="34">
        <v>2019</v>
      </c>
      <c r="Z13" s="35">
        <v>43802</v>
      </c>
      <c r="AA13" s="12" t="s">
        <v>265</v>
      </c>
    </row>
    <row r="14" spans="1:27" ht="99.95" customHeight="1" x14ac:dyDescent="0.25">
      <c r="A14" s="34" t="s">
        <v>17</v>
      </c>
      <c r="B14" s="34" t="s">
        <v>39</v>
      </c>
      <c r="C14" s="34" t="s">
        <v>103</v>
      </c>
      <c r="D14" s="34" t="s">
        <v>40</v>
      </c>
      <c r="E14" s="34" t="s">
        <v>197</v>
      </c>
      <c r="F14" s="34" t="s">
        <v>32</v>
      </c>
      <c r="G14" s="34" t="s">
        <v>5</v>
      </c>
      <c r="H14" s="34"/>
      <c r="I14" s="34" t="s">
        <v>21</v>
      </c>
      <c r="J14" s="34">
        <v>15</v>
      </c>
      <c r="K14" s="34" t="s">
        <v>8</v>
      </c>
      <c r="L14" s="34" t="s">
        <v>23</v>
      </c>
      <c r="M14" s="34">
        <v>0</v>
      </c>
      <c r="N14" s="34" t="s">
        <v>9</v>
      </c>
      <c r="O14" s="34" t="s">
        <v>26</v>
      </c>
      <c r="P14" s="34">
        <v>1</v>
      </c>
      <c r="Q14" s="34"/>
      <c r="R14" s="34" t="s">
        <v>104</v>
      </c>
      <c r="S14" s="35">
        <v>43802</v>
      </c>
      <c r="T14" s="34" t="s">
        <v>105</v>
      </c>
      <c r="U14" s="34">
        <v>126</v>
      </c>
      <c r="V14" s="34">
        <v>1243756</v>
      </c>
      <c r="W14" s="9" t="s">
        <v>97</v>
      </c>
      <c r="X14" s="9" t="s">
        <v>235</v>
      </c>
      <c r="Y14" s="34">
        <v>2019</v>
      </c>
      <c r="Z14" s="35">
        <v>43802</v>
      </c>
      <c r="AA14" s="12" t="s">
        <v>265</v>
      </c>
    </row>
    <row r="15" spans="1:27" ht="99.95" customHeight="1" x14ac:dyDescent="0.25">
      <c r="A15" s="34" t="s">
        <v>17</v>
      </c>
      <c r="B15" s="34" t="s">
        <v>41</v>
      </c>
      <c r="C15" s="34" t="s">
        <v>103</v>
      </c>
      <c r="D15" s="34" t="s">
        <v>42</v>
      </c>
      <c r="E15" s="34" t="s">
        <v>197</v>
      </c>
      <c r="F15" s="34" t="s">
        <v>43</v>
      </c>
      <c r="G15" s="34" t="s">
        <v>5</v>
      </c>
      <c r="H15" s="34"/>
      <c r="I15" s="34" t="s">
        <v>21</v>
      </c>
      <c r="J15" s="34">
        <v>15</v>
      </c>
      <c r="K15" s="34" t="s">
        <v>8</v>
      </c>
      <c r="L15" s="34" t="s">
        <v>23</v>
      </c>
      <c r="M15" s="34">
        <v>0</v>
      </c>
      <c r="N15" s="34" t="s">
        <v>9</v>
      </c>
      <c r="O15" s="34" t="s">
        <v>26</v>
      </c>
      <c r="P15" s="34">
        <v>1</v>
      </c>
      <c r="Q15" s="34"/>
      <c r="R15" s="34" t="s">
        <v>104</v>
      </c>
      <c r="S15" s="35">
        <v>43802</v>
      </c>
      <c r="T15" s="34" t="s">
        <v>105</v>
      </c>
      <c r="U15" s="34">
        <f>248+77+1</f>
        <v>326</v>
      </c>
      <c r="V15" s="34">
        <v>1243756</v>
      </c>
      <c r="W15" s="9" t="s">
        <v>97</v>
      </c>
      <c r="X15" s="9" t="s">
        <v>235</v>
      </c>
      <c r="Y15" s="34">
        <v>2019</v>
      </c>
      <c r="Z15" s="35">
        <v>43802</v>
      </c>
      <c r="AA15" s="12" t="s">
        <v>265</v>
      </c>
    </row>
    <row r="16" spans="1:27" ht="99.95" customHeight="1" x14ac:dyDescent="0.25">
      <c r="A16" s="34" t="s">
        <v>17</v>
      </c>
      <c r="B16" s="34" t="s">
        <v>44</v>
      </c>
      <c r="C16" s="34" t="s">
        <v>103</v>
      </c>
      <c r="D16" s="34" t="s">
        <v>45</v>
      </c>
      <c r="E16" s="34" t="s">
        <v>197</v>
      </c>
      <c r="F16" s="34" t="s">
        <v>46</v>
      </c>
      <c r="G16" s="34" t="s">
        <v>20</v>
      </c>
      <c r="H16" s="34"/>
      <c r="I16" s="34" t="s">
        <v>21</v>
      </c>
      <c r="J16" s="34">
        <v>15</v>
      </c>
      <c r="K16" s="34" t="s">
        <v>8</v>
      </c>
      <c r="L16" s="34" t="s">
        <v>23</v>
      </c>
      <c r="M16" s="34">
        <v>0</v>
      </c>
      <c r="N16" s="34" t="s">
        <v>9</v>
      </c>
      <c r="O16" s="34" t="s">
        <v>26</v>
      </c>
      <c r="P16" s="34">
        <v>1</v>
      </c>
      <c r="Q16" s="34"/>
      <c r="R16" s="34" t="s">
        <v>104</v>
      </c>
      <c r="S16" s="35">
        <v>43802</v>
      </c>
      <c r="T16" s="34" t="s">
        <v>105</v>
      </c>
      <c r="U16" s="34">
        <v>1</v>
      </c>
      <c r="V16" s="34">
        <v>1243756</v>
      </c>
      <c r="W16" s="9" t="s">
        <v>97</v>
      </c>
      <c r="X16" s="9" t="s">
        <v>235</v>
      </c>
      <c r="Y16" s="34">
        <v>2019</v>
      </c>
      <c r="Z16" s="35">
        <v>43802</v>
      </c>
      <c r="AA16" s="12" t="s">
        <v>265</v>
      </c>
    </row>
    <row r="17" spans="1:27" ht="121.5" customHeight="1" x14ac:dyDescent="0.25">
      <c r="A17" s="34" t="s">
        <v>17</v>
      </c>
      <c r="B17" s="34" t="s">
        <v>47</v>
      </c>
      <c r="C17" s="34" t="s">
        <v>103</v>
      </c>
      <c r="D17" s="34" t="s">
        <v>48</v>
      </c>
      <c r="E17" s="34" t="s">
        <v>197</v>
      </c>
      <c r="F17" s="34" t="s">
        <v>46</v>
      </c>
      <c r="G17" s="34" t="s">
        <v>20</v>
      </c>
      <c r="H17" s="34"/>
      <c r="I17" s="34" t="s">
        <v>21</v>
      </c>
      <c r="J17" s="34">
        <v>15</v>
      </c>
      <c r="K17" s="34" t="s">
        <v>8</v>
      </c>
      <c r="L17" s="34" t="s">
        <v>23</v>
      </c>
      <c r="M17" s="34">
        <v>0</v>
      </c>
      <c r="N17" s="34" t="s">
        <v>9</v>
      </c>
      <c r="O17" s="34" t="s">
        <v>26</v>
      </c>
      <c r="P17" s="34">
        <v>1</v>
      </c>
      <c r="Q17" s="34"/>
      <c r="R17" s="34" t="s">
        <v>104</v>
      </c>
      <c r="S17" s="35">
        <v>43802</v>
      </c>
      <c r="T17" s="34" t="s">
        <v>105</v>
      </c>
      <c r="U17" s="34">
        <v>4</v>
      </c>
      <c r="V17" s="34">
        <v>1243756</v>
      </c>
      <c r="W17" s="9" t="s">
        <v>97</v>
      </c>
      <c r="X17" s="9" t="s">
        <v>235</v>
      </c>
      <c r="Y17" s="34">
        <v>2019</v>
      </c>
      <c r="Z17" s="35">
        <v>43802</v>
      </c>
      <c r="AA17" s="12" t="s">
        <v>265</v>
      </c>
    </row>
    <row r="18" spans="1:27" ht="119.25" customHeight="1" x14ac:dyDescent="0.25">
      <c r="A18" s="34" t="s">
        <v>17</v>
      </c>
      <c r="B18" s="34" t="s">
        <v>49</v>
      </c>
      <c r="C18" s="34" t="s">
        <v>103</v>
      </c>
      <c r="D18" s="34" t="s">
        <v>50</v>
      </c>
      <c r="E18" s="34" t="s">
        <v>197</v>
      </c>
      <c r="F18" s="34" t="s">
        <v>35</v>
      </c>
      <c r="G18" s="34" t="s">
        <v>5</v>
      </c>
      <c r="H18" s="34"/>
      <c r="I18" s="34" t="s">
        <v>21</v>
      </c>
      <c r="J18" s="34">
        <v>15</v>
      </c>
      <c r="K18" s="34" t="s">
        <v>8</v>
      </c>
      <c r="L18" s="34" t="s">
        <v>23</v>
      </c>
      <c r="M18" s="34">
        <v>0</v>
      </c>
      <c r="N18" s="34" t="s">
        <v>9</v>
      </c>
      <c r="O18" s="34" t="s">
        <v>26</v>
      </c>
      <c r="P18" s="34">
        <v>1</v>
      </c>
      <c r="Q18" s="34"/>
      <c r="R18" s="34" t="s">
        <v>104</v>
      </c>
      <c r="S18" s="35">
        <v>43802</v>
      </c>
      <c r="T18" s="34" t="s">
        <v>105</v>
      </c>
      <c r="U18" s="34">
        <f>77+191</f>
        <v>268</v>
      </c>
      <c r="V18" s="34">
        <v>1243756</v>
      </c>
      <c r="W18" s="9" t="s">
        <v>97</v>
      </c>
      <c r="X18" s="9" t="s">
        <v>235</v>
      </c>
      <c r="Y18" s="34">
        <v>2019</v>
      </c>
      <c r="Z18" s="35">
        <v>43802</v>
      </c>
      <c r="AA18" s="12" t="s">
        <v>265</v>
      </c>
    </row>
    <row r="19" spans="1:27" ht="99.95" customHeight="1" x14ac:dyDescent="0.25">
      <c r="A19" s="34" t="s">
        <v>17</v>
      </c>
      <c r="B19" s="34" t="s">
        <v>51</v>
      </c>
      <c r="C19" s="34" t="s">
        <v>103</v>
      </c>
      <c r="D19" s="34" t="s">
        <v>52</v>
      </c>
      <c r="E19" s="34" t="s">
        <v>197</v>
      </c>
      <c r="F19" s="34" t="s">
        <v>43</v>
      </c>
      <c r="G19" s="34" t="s">
        <v>5</v>
      </c>
      <c r="H19" s="34"/>
      <c r="I19" s="34" t="s">
        <v>53</v>
      </c>
      <c r="J19" s="34">
        <v>15</v>
      </c>
      <c r="K19" s="34" t="s">
        <v>8</v>
      </c>
      <c r="L19" s="34" t="s">
        <v>23</v>
      </c>
      <c r="M19" s="34">
        <v>0</v>
      </c>
      <c r="N19" s="34" t="s">
        <v>9</v>
      </c>
      <c r="O19" s="34" t="s">
        <v>26</v>
      </c>
      <c r="P19" s="34">
        <v>1</v>
      </c>
      <c r="Q19" s="34"/>
      <c r="R19" s="34" t="s">
        <v>104</v>
      </c>
      <c r="S19" s="35">
        <v>43802</v>
      </c>
      <c r="T19" s="34" t="s">
        <v>105</v>
      </c>
      <c r="U19" s="34">
        <v>2</v>
      </c>
      <c r="V19" s="34">
        <v>1243756</v>
      </c>
      <c r="W19" s="9" t="s">
        <v>97</v>
      </c>
      <c r="X19" s="9" t="s">
        <v>235</v>
      </c>
      <c r="Y19" s="34">
        <v>2019</v>
      </c>
      <c r="Z19" s="35">
        <v>43802</v>
      </c>
      <c r="AA19" s="12" t="s">
        <v>265</v>
      </c>
    </row>
    <row r="20" spans="1:27" ht="119.25" customHeight="1" x14ac:dyDescent="0.25">
      <c r="A20" s="34" t="s">
        <v>17</v>
      </c>
      <c r="B20" s="34" t="s">
        <v>54</v>
      </c>
      <c r="C20" s="34" t="s">
        <v>103</v>
      </c>
      <c r="D20" s="34" t="s">
        <v>55</v>
      </c>
      <c r="E20" s="34" t="s">
        <v>197</v>
      </c>
      <c r="F20" s="34" t="s">
        <v>56</v>
      </c>
      <c r="G20" s="34" t="s">
        <v>5</v>
      </c>
      <c r="H20" s="34"/>
      <c r="I20" s="34" t="s">
        <v>21</v>
      </c>
      <c r="J20" s="34">
        <v>15</v>
      </c>
      <c r="K20" s="34" t="s">
        <v>8</v>
      </c>
      <c r="L20" s="34" t="s">
        <v>23</v>
      </c>
      <c r="M20" s="34">
        <v>0</v>
      </c>
      <c r="N20" s="34" t="s">
        <v>9</v>
      </c>
      <c r="O20" s="34" t="s">
        <v>26</v>
      </c>
      <c r="P20" s="34">
        <v>1</v>
      </c>
      <c r="Q20" s="34"/>
      <c r="R20" s="34" t="s">
        <v>104</v>
      </c>
      <c r="S20" s="35">
        <v>43802</v>
      </c>
      <c r="T20" s="34" t="s">
        <v>105</v>
      </c>
      <c r="U20" s="34">
        <v>268</v>
      </c>
      <c r="V20" s="34">
        <v>1243756</v>
      </c>
      <c r="W20" s="9" t="s">
        <v>97</v>
      </c>
      <c r="X20" s="9" t="s">
        <v>235</v>
      </c>
      <c r="Y20" s="34">
        <v>2019</v>
      </c>
      <c r="Z20" s="35">
        <v>43802</v>
      </c>
      <c r="AA20" s="12" t="s">
        <v>265</v>
      </c>
    </row>
    <row r="21" spans="1:27" ht="117" customHeight="1" x14ac:dyDescent="0.25">
      <c r="A21" s="34" t="s">
        <v>17</v>
      </c>
      <c r="B21" s="34" t="s">
        <v>57</v>
      </c>
      <c r="C21" s="34" t="s">
        <v>103</v>
      </c>
      <c r="D21" s="34" t="s">
        <v>58</v>
      </c>
      <c r="E21" s="34" t="s">
        <v>197</v>
      </c>
      <c r="F21" s="34" t="s">
        <v>43</v>
      </c>
      <c r="G21" s="34" t="s">
        <v>5</v>
      </c>
      <c r="H21" s="34"/>
      <c r="I21" s="34" t="s">
        <v>59</v>
      </c>
      <c r="J21" s="34">
        <v>15</v>
      </c>
      <c r="K21" s="34" t="s">
        <v>8</v>
      </c>
      <c r="L21" s="34" t="s">
        <v>23</v>
      </c>
      <c r="M21" s="34">
        <v>0</v>
      </c>
      <c r="N21" s="34" t="s">
        <v>9</v>
      </c>
      <c r="O21" s="34" t="s">
        <v>26</v>
      </c>
      <c r="P21" s="34">
        <v>1</v>
      </c>
      <c r="Q21" s="34"/>
      <c r="R21" s="34" t="s">
        <v>104</v>
      </c>
      <c r="S21" s="35">
        <v>43802</v>
      </c>
      <c r="T21" s="34" t="s">
        <v>105</v>
      </c>
      <c r="U21" s="34">
        <v>0</v>
      </c>
      <c r="V21" s="34">
        <v>1243756</v>
      </c>
      <c r="W21" s="9" t="s">
        <v>97</v>
      </c>
      <c r="X21" s="9" t="s">
        <v>235</v>
      </c>
      <c r="Y21" s="34">
        <v>2019</v>
      </c>
      <c r="Z21" s="35">
        <v>43802</v>
      </c>
      <c r="AA21" s="12" t="s">
        <v>265</v>
      </c>
    </row>
    <row r="22" spans="1:27" ht="99.95" customHeight="1" x14ac:dyDescent="0.25">
      <c r="A22" s="34" t="s">
        <v>17</v>
      </c>
      <c r="B22" s="34" t="s">
        <v>60</v>
      </c>
      <c r="C22" s="34" t="s">
        <v>103</v>
      </c>
      <c r="D22" s="34" t="s">
        <v>61</v>
      </c>
      <c r="E22" s="34" t="s">
        <v>197</v>
      </c>
      <c r="F22" s="34" t="s">
        <v>62</v>
      </c>
      <c r="G22" s="34" t="s">
        <v>5</v>
      </c>
      <c r="H22" s="34"/>
      <c r="I22" s="34" t="s">
        <v>63</v>
      </c>
      <c r="J22" s="34">
        <v>15</v>
      </c>
      <c r="K22" s="34" t="s">
        <v>8</v>
      </c>
      <c r="L22" s="34" t="s">
        <v>23</v>
      </c>
      <c r="M22" s="34">
        <v>0</v>
      </c>
      <c r="N22" s="34" t="s">
        <v>9</v>
      </c>
      <c r="O22" s="34" t="s">
        <v>26</v>
      </c>
      <c r="P22" s="34">
        <v>1</v>
      </c>
      <c r="Q22" s="34"/>
      <c r="R22" s="34" t="s">
        <v>104</v>
      </c>
      <c r="S22" s="35">
        <v>43802</v>
      </c>
      <c r="T22" s="34" t="s">
        <v>105</v>
      </c>
      <c r="U22" s="34">
        <v>10</v>
      </c>
      <c r="V22" s="34">
        <v>1243756</v>
      </c>
      <c r="W22" s="9" t="s">
        <v>97</v>
      </c>
      <c r="X22" s="9" t="s">
        <v>235</v>
      </c>
      <c r="Y22" s="34">
        <v>2019</v>
      </c>
      <c r="Z22" s="35">
        <v>43802</v>
      </c>
      <c r="AA22" s="12" t="s">
        <v>265</v>
      </c>
    </row>
    <row r="23" spans="1:27" ht="111.75" customHeight="1" x14ac:dyDescent="0.25">
      <c r="A23" s="34" t="s">
        <v>17</v>
      </c>
      <c r="B23" s="34" t="s">
        <v>64</v>
      </c>
      <c r="C23" s="34" t="s">
        <v>103</v>
      </c>
      <c r="D23" s="34" t="s">
        <v>65</v>
      </c>
      <c r="E23" s="34" t="s">
        <v>197</v>
      </c>
      <c r="F23" s="34" t="s">
        <v>43</v>
      </c>
      <c r="G23" s="34" t="s">
        <v>20</v>
      </c>
      <c r="H23" s="34"/>
      <c r="I23" s="34" t="s">
        <v>21</v>
      </c>
      <c r="J23" s="34">
        <v>15</v>
      </c>
      <c r="K23" s="34" t="s">
        <v>8</v>
      </c>
      <c r="L23" s="34" t="s">
        <v>23</v>
      </c>
      <c r="M23" s="34">
        <v>0</v>
      </c>
      <c r="N23" s="34" t="s">
        <v>9</v>
      </c>
      <c r="O23" s="34" t="s">
        <v>26</v>
      </c>
      <c r="P23" s="34">
        <v>1</v>
      </c>
      <c r="Q23" s="34"/>
      <c r="R23" s="34" t="s">
        <v>104</v>
      </c>
      <c r="S23" s="35">
        <v>43802</v>
      </c>
      <c r="T23" s="34" t="s">
        <v>105</v>
      </c>
      <c r="U23" s="36">
        <f>205+104+54+148</f>
        <v>511</v>
      </c>
      <c r="V23" s="34">
        <v>1243756</v>
      </c>
      <c r="W23" s="9" t="s">
        <v>97</v>
      </c>
      <c r="X23" s="9" t="s">
        <v>235</v>
      </c>
      <c r="Y23" s="34">
        <v>2019</v>
      </c>
      <c r="Z23" s="35">
        <v>43802</v>
      </c>
      <c r="AA23" s="12" t="s">
        <v>265</v>
      </c>
    </row>
    <row r="24" spans="1:27" ht="99.95" customHeight="1" x14ac:dyDescent="0.25">
      <c r="A24" s="34" t="s">
        <v>17</v>
      </c>
      <c r="B24" s="34" t="s">
        <v>66</v>
      </c>
      <c r="C24" s="34" t="s">
        <v>103</v>
      </c>
      <c r="D24" s="34" t="s">
        <v>67</v>
      </c>
      <c r="E24" s="34" t="s">
        <v>197</v>
      </c>
      <c r="F24" s="34" t="s">
        <v>43</v>
      </c>
      <c r="G24" s="34" t="s">
        <v>20</v>
      </c>
      <c r="H24" s="34"/>
      <c r="I24" s="34" t="s">
        <v>21</v>
      </c>
      <c r="J24" s="34">
        <v>15</v>
      </c>
      <c r="K24" s="34" t="s">
        <v>8</v>
      </c>
      <c r="L24" s="34" t="s">
        <v>23</v>
      </c>
      <c r="M24" s="34">
        <v>0</v>
      </c>
      <c r="N24" s="34" t="s">
        <v>9</v>
      </c>
      <c r="O24" s="34" t="s">
        <v>26</v>
      </c>
      <c r="P24" s="34">
        <v>1</v>
      </c>
      <c r="Q24" s="34"/>
      <c r="R24" s="34" t="s">
        <v>104</v>
      </c>
      <c r="S24" s="35">
        <v>43802</v>
      </c>
      <c r="T24" s="34" t="s">
        <v>105</v>
      </c>
      <c r="U24" s="34">
        <f>373+157+137+369</f>
        <v>1036</v>
      </c>
      <c r="V24" s="34">
        <v>1243756</v>
      </c>
      <c r="W24" s="9" t="s">
        <v>97</v>
      </c>
      <c r="X24" s="9" t="s">
        <v>235</v>
      </c>
      <c r="Y24" s="34">
        <v>2019</v>
      </c>
      <c r="Z24" s="35">
        <v>43802</v>
      </c>
      <c r="AA24" s="12" t="s">
        <v>265</v>
      </c>
    </row>
    <row r="25" spans="1:27" ht="117.75" customHeight="1" x14ac:dyDescent="0.25">
      <c r="A25" s="34" t="s">
        <v>17</v>
      </c>
      <c r="B25" s="34" t="s">
        <v>68</v>
      </c>
      <c r="C25" s="34" t="s">
        <v>103</v>
      </c>
      <c r="D25" s="34" t="s">
        <v>69</v>
      </c>
      <c r="E25" s="34" t="s">
        <v>197</v>
      </c>
      <c r="F25" s="34" t="s">
        <v>70</v>
      </c>
      <c r="G25" s="34" t="s">
        <v>5</v>
      </c>
      <c r="H25" s="34"/>
      <c r="I25" s="34" t="s">
        <v>71</v>
      </c>
      <c r="J25" s="34">
        <v>15</v>
      </c>
      <c r="K25" s="34" t="s">
        <v>8</v>
      </c>
      <c r="L25" s="34" t="s">
        <v>23</v>
      </c>
      <c r="M25" s="34">
        <v>0</v>
      </c>
      <c r="N25" s="34" t="s">
        <v>9</v>
      </c>
      <c r="O25" s="34" t="s">
        <v>26</v>
      </c>
      <c r="P25" s="34">
        <v>1</v>
      </c>
      <c r="Q25" s="34"/>
      <c r="R25" s="34" t="s">
        <v>104</v>
      </c>
      <c r="S25" s="35">
        <v>43802</v>
      </c>
      <c r="T25" s="34" t="s">
        <v>105</v>
      </c>
      <c r="U25" s="34">
        <v>185</v>
      </c>
      <c r="V25" s="34">
        <v>1243756</v>
      </c>
      <c r="W25" s="9" t="s">
        <v>97</v>
      </c>
      <c r="X25" s="9" t="s">
        <v>235</v>
      </c>
      <c r="Y25" s="34">
        <v>2019</v>
      </c>
      <c r="Z25" s="35">
        <v>43802</v>
      </c>
      <c r="AA25" s="12" t="s">
        <v>265</v>
      </c>
    </row>
    <row r="26" spans="1:27" ht="99.95" customHeight="1" x14ac:dyDescent="0.25">
      <c r="A26" s="34" t="s">
        <v>17</v>
      </c>
      <c r="B26" s="34" t="s">
        <v>72</v>
      </c>
      <c r="C26" s="34" t="s">
        <v>103</v>
      </c>
      <c r="D26" s="34" t="s">
        <v>73</v>
      </c>
      <c r="E26" s="34" t="s">
        <v>197</v>
      </c>
      <c r="F26" s="34" t="s">
        <v>43</v>
      </c>
      <c r="G26" s="34" t="s">
        <v>5</v>
      </c>
      <c r="H26" s="34"/>
      <c r="I26" s="34" t="s">
        <v>21</v>
      </c>
      <c r="J26" s="34">
        <v>15</v>
      </c>
      <c r="K26" s="34" t="s">
        <v>8</v>
      </c>
      <c r="L26" s="34" t="s">
        <v>23</v>
      </c>
      <c r="M26" s="34">
        <v>0</v>
      </c>
      <c r="N26" s="34" t="s">
        <v>9</v>
      </c>
      <c r="O26" s="34" t="s">
        <v>26</v>
      </c>
      <c r="P26" s="34">
        <v>1</v>
      </c>
      <c r="Q26" s="34"/>
      <c r="R26" s="34" t="s">
        <v>104</v>
      </c>
      <c r="S26" s="35">
        <v>43802</v>
      </c>
      <c r="T26" s="34" t="s">
        <v>105</v>
      </c>
      <c r="U26" s="34">
        <v>17</v>
      </c>
      <c r="V26" s="34">
        <v>1243756</v>
      </c>
      <c r="W26" s="9" t="s">
        <v>97</v>
      </c>
      <c r="X26" s="9" t="s">
        <v>235</v>
      </c>
      <c r="Y26" s="34">
        <v>2019</v>
      </c>
      <c r="Z26" s="35">
        <v>43802</v>
      </c>
      <c r="AA26" s="12" t="s">
        <v>265</v>
      </c>
    </row>
    <row r="27" spans="1:27" ht="114.75" customHeight="1" x14ac:dyDescent="0.25">
      <c r="A27" s="34" t="s">
        <v>17</v>
      </c>
      <c r="B27" s="34" t="s">
        <v>74</v>
      </c>
      <c r="C27" s="34" t="s">
        <v>103</v>
      </c>
      <c r="D27" s="34" t="s">
        <v>75</v>
      </c>
      <c r="E27" s="34" t="s">
        <v>197</v>
      </c>
      <c r="F27" s="34" t="s">
        <v>43</v>
      </c>
      <c r="G27" s="34" t="s">
        <v>5</v>
      </c>
      <c r="H27" s="34"/>
      <c r="I27" s="34" t="s">
        <v>21</v>
      </c>
      <c r="J27" s="34">
        <v>15</v>
      </c>
      <c r="K27" s="34" t="s">
        <v>8</v>
      </c>
      <c r="L27" s="34" t="s">
        <v>23</v>
      </c>
      <c r="M27" s="34">
        <v>0</v>
      </c>
      <c r="N27" s="34" t="s">
        <v>9</v>
      </c>
      <c r="O27" s="34" t="s">
        <v>26</v>
      </c>
      <c r="P27" s="34">
        <v>1</v>
      </c>
      <c r="Q27" s="34"/>
      <c r="R27" s="34" t="s">
        <v>104</v>
      </c>
      <c r="S27" s="35">
        <v>43802</v>
      </c>
      <c r="T27" s="34" t="s">
        <v>105</v>
      </c>
      <c r="U27" s="34">
        <v>4</v>
      </c>
      <c r="V27" s="34">
        <v>1243756</v>
      </c>
      <c r="W27" s="9" t="s">
        <v>97</v>
      </c>
      <c r="X27" s="9" t="s">
        <v>235</v>
      </c>
      <c r="Y27" s="34">
        <v>2019</v>
      </c>
      <c r="Z27" s="35">
        <v>43802</v>
      </c>
      <c r="AA27" s="12" t="s">
        <v>265</v>
      </c>
    </row>
    <row r="28" spans="1:27" ht="99.95" customHeight="1" x14ac:dyDescent="0.25">
      <c r="A28" s="34" t="s">
        <v>17</v>
      </c>
      <c r="B28" s="34" t="s">
        <v>76</v>
      </c>
      <c r="C28" s="34" t="s">
        <v>103</v>
      </c>
      <c r="D28" s="34" t="s">
        <v>77</v>
      </c>
      <c r="E28" s="34" t="s">
        <v>197</v>
      </c>
      <c r="F28" s="34" t="s">
        <v>43</v>
      </c>
      <c r="G28" s="34" t="s">
        <v>5</v>
      </c>
      <c r="H28" s="34"/>
      <c r="I28" s="34" t="s">
        <v>21</v>
      </c>
      <c r="J28" s="34">
        <v>15</v>
      </c>
      <c r="K28" s="34" t="s">
        <v>8</v>
      </c>
      <c r="L28" s="34" t="s">
        <v>23</v>
      </c>
      <c r="M28" s="34">
        <v>0</v>
      </c>
      <c r="N28" s="34" t="s">
        <v>9</v>
      </c>
      <c r="O28" s="34" t="s">
        <v>26</v>
      </c>
      <c r="P28" s="34">
        <v>1</v>
      </c>
      <c r="Q28" s="34"/>
      <c r="R28" s="34" t="s">
        <v>104</v>
      </c>
      <c r="S28" s="35">
        <v>43802</v>
      </c>
      <c r="T28" s="34" t="s">
        <v>105</v>
      </c>
      <c r="U28" s="34">
        <v>1</v>
      </c>
      <c r="V28" s="34">
        <v>1243756</v>
      </c>
      <c r="W28" s="9" t="s">
        <v>97</v>
      </c>
      <c r="X28" s="9" t="s">
        <v>235</v>
      </c>
      <c r="Y28" s="34">
        <v>2019</v>
      </c>
      <c r="Z28" s="35">
        <v>43802</v>
      </c>
      <c r="AA28" s="12" t="s">
        <v>265</v>
      </c>
    </row>
    <row r="29" spans="1:27" ht="114.75" customHeight="1" x14ac:dyDescent="0.25">
      <c r="A29" s="34" t="s">
        <v>17</v>
      </c>
      <c r="B29" s="34" t="s">
        <v>78</v>
      </c>
      <c r="C29" s="34" t="s">
        <v>103</v>
      </c>
      <c r="D29" s="34" t="s">
        <v>79</v>
      </c>
      <c r="E29" s="34" t="s">
        <v>197</v>
      </c>
      <c r="F29" s="34" t="s">
        <v>43</v>
      </c>
      <c r="G29" s="34" t="s">
        <v>5</v>
      </c>
      <c r="H29" s="34"/>
      <c r="I29" s="34" t="s">
        <v>21</v>
      </c>
      <c r="J29" s="34">
        <v>15</v>
      </c>
      <c r="K29" s="34" t="s">
        <v>8</v>
      </c>
      <c r="L29" s="34" t="s">
        <v>23</v>
      </c>
      <c r="M29" s="34">
        <v>0</v>
      </c>
      <c r="N29" s="34" t="s">
        <v>9</v>
      </c>
      <c r="O29" s="34" t="s">
        <v>26</v>
      </c>
      <c r="P29" s="34">
        <v>1</v>
      </c>
      <c r="Q29" s="34"/>
      <c r="R29" s="34" t="s">
        <v>104</v>
      </c>
      <c r="S29" s="35">
        <v>43802</v>
      </c>
      <c r="T29" s="34" t="s">
        <v>105</v>
      </c>
      <c r="U29" s="34">
        <v>31</v>
      </c>
      <c r="V29" s="34">
        <v>1243756</v>
      </c>
      <c r="W29" s="9" t="s">
        <v>97</v>
      </c>
      <c r="X29" s="9" t="s">
        <v>235</v>
      </c>
      <c r="Y29" s="34">
        <v>2019</v>
      </c>
      <c r="Z29" s="35">
        <v>43802</v>
      </c>
      <c r="AA29" s="12" t="s">
        <v>265</v>
      </c>
    </row>
    <row r="30" spans="1:27" ht="99.95" customHeight="1" x14ac:dyDescent="0.25">
      <c r="A30" s="34" t="s">
        <v>17</v>
      </c>
      <c r="B30" s="34" t="s">
        <v>80</v>
      </c>
      <c r="C30" s="34" t="s">
        <v>103</v>
      </c>
      <c r="D30" s="34" t="s">
        <v>81</v>
      </c>
      <c r="E30" s="34" t="s">
        <v>197</v>
      </c>
      <c r="F30" s="34" t="s">
        <v>43</v>
      </c>
      <c r="G30" s="34" t="s">
        <v>5</v>
      </c>
      <c r="H30" s="34"/>
      <c r="I30" s="34" t="s">
        <v>21</v>
      </c>
      <c r="J30" s="34">
        <v>15</v>
      </c>
      <c r="K30" s="34" t="s">
        <v>8</v>
      </c>
      <c r="L30" s="34" t="s">
        <v>23</v>
      </c>
      <c r="M30" s="34">
        <v>0</v>
      </c>
      <c r="N30" s="34" t="s">
        <v>9</v>
      </c>
      <c r="O30" s="34" t="s">
        <v>26</v>
      </c>
      <c r="P30" s="34">
        <v>1</v>
      </c>
      <c r="Q30" s="34"/>
      <c r="R30" s="34" t="s">
        <v>104</v>
      </c>
      <c r="S30" s="35">
        <v>43802</v>
      </c>
      <c r="T30" s="34" t="s">
        <v>105</v>
      </c>
      <c r="U30" s="34">
        <v>43</v>
      </c>
      <c r="V30" s="34">
        <v>1243756</v>
      </c>
      <c r="W30" s="9" t="s">
        <v>97</v>
      </c>
      <c r="X30" s="9" t="s">
        <v>235</v>
      </c>
      <c r="Y30" s="34">
        <v>2019</v>
      </c>
      <c r="Z30" s="35">
        <v>43802</v>
      </c>
      <c r="AA30" s="12" t="s">
        <v>265</v>
      </c>
    </row>
    <row r="31" spans="1:27" ht="110.25" customHeight="1" x14ac:dyDescent="0.25">
      <c r="A31" s="34" t="s">
        <v>17</v>
      </c>
      <c r="B31" s="34" t="s">
        <v>82</v>
      </c>
      <c r="C31" s="34" t="s">
        <v>103</v>
      </c>
      <c r="D31" s="34" t="s">
        <v>83</v>
      </c>
      <c r="E31" s="34" t="s">
        <v>197</v>
      </c>
      <c r="F31" s="34" t="s">
        <v>84</v>
      </c>
      <c r="G31" s="34" t="s">
        <v>5</v>
      </c>
      <c r="H31" s="34"/>
      <c r="I31" s="34" t="s">
        <v>21</v>
      </c>
      <c r="J31" s="34">
        <v>15</v>
      </c>
      <c r="K31" s="34" t="s">
        <v>8</v>
      </c>
      <c r="L31" s="34" t="s">
        <v>23</v>
      </c>
      <c r="M31" s="34">
        <v>0</v>
      </c>
      <c r="N31" s="34" t="s">
        <v>9</v>
      </c>
      <c r="O31" s="34" t="s">
        <v>26</v>
      </c>
      <c r="P31" s="34">
        <v>1</v>
      </c>
      <c r="Q31" s="34"/>
      <c r="R31" s="34" t="s">
        <v>104</v>
      </c>
      <c r="S31" s="35">
        <v>43802</v>
      </c>
      <c r="T31" s="34" t="s">
        <v>105</v>
      </c>
      <c r="U31" s="34">
        <v>33</v>
      </c>
      <c r="V31" s="34">
        <v>1243756</v>
      </c>
      <c r="W31" s="9" t="s">
        <v>97</v>
      </c>
      <c r="X31" s="9" t="s">
        <v>235</v>
      </c>
      <c r="Y31" s="34">
        <v>2019</v>
      </c>
      <c r="Z31" s="35">
        <v>43802</v>
      </c>
      <c r="AA31" s="12" t="s">
        <v>265</v>
      </c>
    </row>
    <row r="32" spans="1:27" ht="99.95" customHeight="1" x14ac:dyDescent="0.25">
      <c r="A32" s="34" t="s">
        <v>17</v>
      </c>
      <c r="B32" s="34" t="s">
        <v>85</v>
      </c>
      <c r="C32" s="34" t="s">
        <v>103</v>
      </c>
      <c r="D32" s="34" t="s">
        <v>86</v>
      </c>
      <c r="E32" s="34" t="s">
        <v>197</v>
      </c>
      <c r="F32" s="34" t="s">
        <v>87</v>
      </c>
      <c r="G32" s="34" t="s">
        <v>5</v>
      </c>
      <c r="H32" s="34"/>
      <c r="I32" s="34" t="s">
        <v>71</v>
      </c>
      <c r="J32" s="34">
        <v>15</v>
      </c>
      <c r="K32" s="34" t="s">
        <v>8</v>
      </c>
      <c r="L32" s="34" t="s">
        <v>23</v>
      </c>
      <c r="M32" s="34">
        <v>0</v>
      </c>
      <c r="N32" s="34" t="s">
        <v>9</v>
      </c>
      <c r="O32" s="34" t="s">
        <v>26</v>
      </c>
      <c r="P32" s="34">
        <v>1</v>
      </c>
      <c r="Q32" s="34"/>
      <c r="R32" s="34" t="s">
        <v>104</v>
      </c>
      <c r="S32" s="35">
        <v>43802</v>
      </c>
      <c r="T32" s="34" t="s">
        <v>105</v>
      </c>
      <c r="U32" s="34">
        <f>20+49</f>
        <v>69</v>
      </c>
      <c r="V32" s="34">
        <v>1243756</v>
      </c>
      <c r="W32" s="9" t="s">
        <v>97</v>
      </c>
      <c r="X32" s="9" t="s">
        <v>235</v>
      </c>
      <c r="Y32" s="34">
        <v>2019</v>
      </c>
      <c r="Z32" s="35">
        <v>43802</v>
      </c>
      <c r="AA32" s="12" t="s">
        <v>265</v>
      </c>
    </row>
    <row r="33" spans="1:27" ht="117.75" customHeight="1" x14ac:dyDescent="0.25">
      <c r="A33" s="34" t="s">
        <v>17</v>
      </c>
      <c r="B33" s="34" t="s">
        <v>88</v>
      </c>
      <c r="C33" s="34" t="s">
        <v>103</v>
      </c>
      <c r="D33" s="34" t="s">
        <v>89</v>
      </c>
      <c r="E33" s="34" t="s">
        <v>197</v>
      </c>
      <c r="F33" s="34" t="s">
        <v>43</v>
      </c>
      <c r="G33" s="34" t="s">
        <v>5</v>
      </c>
      <c r="H33" s="34"/>
      <c r="I33" s="34" t="s">
        <v>21</v>
      </c>
      <c r="J33" s="34">
        <v>15</v>
      </c>
      <c r="K33" s="34" t="s">
        <v>8</v>
      </c>
      <c r="L33" s="34" t="s">
        <v>23</v>
      </c>
      <c r="M33" s="34">
        <v>0</v>
      </c>
      <c r="N33" s="34" t="s">
        <v>9</v>
      </c>
      <c r="O33" s="34" t="s">
        <v>26</v>
      </c>
      <c r="P33" s="34">
        <v>1</v>
      </c>
      <c r="Q33" s="34"/>
      <c r="R33" s="34" t="s">
        <v>104</v>
      </c>
      <c r="S33" s="35">
        <v>43802</v>
      </c>
      <c r="T33" s="34" t="s">
        <v>105</v>
      </c>
      <c r="U33" s="34">
        <v>0</v>
      </c>
      <c r="V33" s="34">
        <v>1243756</v>
      </c>
      <c r="W33" s="9" t="s">
        <v>97</v>
      </c>
      <c r="X33" s="9" t="s">
        <v>235</v>
      </c>
      <c r="Y33" s="34">
        <v>2019</v>
      </c>
      <c r="Z33" s="35">
        <v>43802</v>
      </c>
      <c r="AA33" s="12" t="s">
        <v>265</v>
      </c>
    </row>
    <row r="34" spans="1:27" ht="111" customHeight="1" x14ac:dyDescent="0.25">
      <c r="A34" s="34" t="s">
        <v>17</v>
      </c>
      <c r="B34" s="34" t="s">
        <v>90</v>
      </c>
      <c r="C34" s="34" t="s">
        <v>103</v>
      </c>
      <c r="D34" s="34" t="s">
        <v>91</v>
      </c>
      <c r="E34" s="34" t="s">
        <v>197</v>
      </c>
      <c r="F34" s="34" t="s">
        <v>43</v>
      </c>
      <c r="G34" s="34" t="s">
        <v>5</v>
      </c>
      <c r="H34" s="34"/>
      <c r="I34" s="34" t="s">
        <v>21</v>
      </c>
      <c r="J34" s="34">
        <v>15</v>
      </c>
      <c r="K34" s="34" t="s">
        <v>8</v>
      </c>
      <c r="L34" s="34" t="s">
        <v>23</v>
      </c>
      <c r="M34" s="34">
        <v>0</v>
      </c>
      <c r="N34" s="34" t="s">
        <v>9</v>
      </c>
      <c r="O34" s="34" t="s">
        <v>26</v>
      </c>
      <c r="P34" s="34">
        <v>1</v>
      </c>
      <c r="Q34" s="34"/>
      <c r="R34" s="34" t="s">
        <v>104</v>
      </c>
      <c r="S34" s="35">
        <v>43802</v>
      </c>
      <c r="T34" s="34" t="s">
        <v>105</v>
      </c>
      <c r="U34" s="34">
        <v>0</v>
      </c>
      <c r="V34" s="34">
        <v>1243756</v>
      </c>
      <c r="W34" s="9" t="s">
        <v>97</v>
      </c>
      <c r="X34" s="9" t="s">
        <v>235</v>
      </c>
      <c r="Y34" s="34">
        <v>2019</v>
      </c>
      <c r="Z34" s="35">
        <v>43802</v>
      </c>
      <c r="AA34" s="12" t="s">
        <v>265</v>
      </c>
    </row>
    <row r="35" spans="1:27" ht="117" customHeight="1" x14ac:dyDescent="0.25">
      <c r="A35" s="34" t="s">
        <v>17</v>
      </c>
      <c r="B35" s="34" t="s">
        <v>92</v>
      </c>
      <c r="C35" s="34" t="s">
        <v>103</v>
      </c>
      <c r="D35" s="34" t="s">
        <v>93</v>
      </c>
      <c r="E35" s="34" t="s">
        <v>197</v>
      </c>
      <c r="F35" s="34" t="s">
        <v>43</v>
      </c>
      <c r="G35" s="34" t="s">
        <v>5</v>
      </c>
      <c r="H35" s="34"/>
      <c r="I35" s="34" t="s">
        <v>21</v>
      </c>
      <c r="J35" s="34">
        <v>15</v>
      </c>
      <c r="K35" s="34" t="s">
        <v>8</v>
      </c>
      <c r="L35" s="34" t="s">
        <v>23</v>
      </c>
      <c r="M35" s="34">
        <v>0</v>
      </c>
      <c r="N35" s="34" t="s">
        <v>9</v>
      </c>
      <c r="O35" s="34" t="s">
        <v>26</v>
      </c>
      <c r="P35" s="34">
        <v>1</v>
      </c>
      <c r="Q35" s="34"/>
      <c r="R35" s="34" t="s">
        <v>104</v>
      </c>
      <c r="S35" s="35">
        <v>43802</v>
      </c>
      <c r="T35" s="34" t="s">
        <v>105</v>
      </c>
      <c r="U35" s="34">
        <v>0</v>
      </c>
      <c r="V35" s="34">
        <v>1243756</v>
      </c>
      <c r="W35" s="9" t="s">
        <v>97</v>
      </c>
      <c r="X35" s="9" t="s">
        <v>235</v>
      </c>
      <c r="Y35" s="34">
        <v>2019</v>
      </c>
      <c r="Z35" s="35">
        <v>43802</v>
      </c>
      <c r="AA35" s="12" t="s">
        <v>265</v>
      </c>
    </row>
  </sheetData>
  <mergeCells count="11">
    <mergeCell ref="A8:AA8"/>
    <mergeCell ref="A1:AA1"/>
    <mergeCell ref="A2:AA2"/>
    <mergeCell ref="A3:AA3"/>
    <mergeCell ref="A4:C4"/>
    <mergeCell ref="D4:F4"/>
    <mergeCell ref="G4:I4"/>
    <mergeCell ref="J4:AA5"/>
    <mergeCell ref="A5:C5"/>
    <mergeCell ref="D5:F5"/>
    <mergeCell ref="G5:I5"/>
  </mergeCells>
  <dataValidations count="1">
    <dataValidation type="list" allowBlank="1" showErrorMessage="1" sqref="E10:E35">
      <formula1>Hidden_14</formula1>
    </dataValidation>
  </dataValidations>
  <pageMargins left="0.7" right="0.7" top="0.75" bottom="0.75" header="0.3" footer="0.3"/>
  <pageSetup orientation="portrait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5"/>
  <sheetViews>
    <sheetView topLeftCell="P4" workbookViewId="0">
      <selection activeCell="AA10" sqref="AA10"/>
    </sheetView>
  </sheetViews>
  <sheetFormatPr baseColWidth="10" defaultRowHeight="15" x14ac:dyDescent="0.25"/>
  <cols>
    <col min="1" max="1" width="14" customWidth="1"/>
    <col min="2" max="2" width="18.5703125" customWidth="1"/>
    <col min="3" max="3" width="13.5703125" customWidth="1"/>
    <col min="4" max="4" width="24.28515625" customWidth="1"/>
    <col min="5" max="6" width="11.42578125" customWidth="1"/>
    <col min="7" max="7" width="14.7109375" customWidth="1"/>
    <col min="8" max="10" width="11.42578125" customWidth="1"/>
    <col min="11" max="11" width="14" customWidth="1"/>
    <col min="12" max="13" width="11.42578125" customWidth="1"/>
    <col min="14" max="14" width="14" customWidth="1"/>
    <col min="15" max="15" width="14.42578125" customWidth="1"/>
    <col min="16" max="17" width="13.28515625" customWidth="1"/>
    <col min="18" max="18" width="19.85546875" customWidth="1"/>
    <col min="19" max="19" width="11.42578125" customWidth="1"/>
    <col min="20" max="20" width="13.7109375" customWidth="1"/>
    <col min="21" max="21" width="14" customWidth="1"/>
    <col min="22" max="22" width="11.42578125" customWidth="1"/>
    <col min="23" max="23" width="17.85546875" customWidth="1"/>
    <col min="24" max="24" width="19.85546875" customWidth="1"/>
    <col min="25" max="25" width="11.42578125" customWidth="1"/>
    <col min="26" max="26" width="14.28515625" customWidth="1"/>
    <col min="27" max="27" width="19.5703125" customWidth="1"/>
  </cols>
  <sheetData>
    <row r="1" spans="1:27" ht="30" customHeight="1" x14ac:dyDescent="0.25">
      <c r="A1" s="39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1"/>
    </row>
    <row r="2" spans="1:27" ht="31.5" customHeight="1" x14ac:dyDescent="0.25">
      <c r="A2" s="42" t="s">
        <v>263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4"/>
    </row>
    <row r="3" spans="1:27" ht="31.5" customHeight="1" x14ac:dyDescent="0.25">
      <c r="A3" s="45" t="s">
        <v>94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7"/>
    </row>
    <row r="4" spans="1:27" ht="23.25" customHeight="1" x14ac:dyDescent="0.25">
      <c r="A4" s="48" t="s">
        <v>95</v>
      </c>
      <c r="B4" s="49"/>
      <c r="C4" s="49"/>
      <c r="D4" s="48" t="s">
        <v>11</v>
      </c>
      <c r="E4" s="49"/>
      <c r="F4" s="49"/>
      <c r="G4" s="50" t="s">
        <v>96</v>
      </c>
      <c r="H4" s="49"/>
      <c r="I4" s="49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  <c r="Z4" s="51"/>
      <c r="AA4" s="51"/>
    </row>
    <row r="5" spans="1:27" ht="43.5" customHeight="1" x14ac:dyDescent="0.25">
      <c r="A5" s="53" t="s">
        <v>161</v>
      </c>
      <c r="B5" s="54"/>
      <c r="C5" s="54"/>
      <c r="D5" s="53" t="s">
        <v>162</v>
      </c>
      <c r="E5" s="54"/>
      <c r="F5" s="54"/>
      <c r="G5" s="53" t="s">
        <v>163</v>
      </c>
      <c r="H5" s="55"/>
      <c r="I5" s="56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</row>
    <row r="6" spans="1:27" hidden="1" x14ac:dyDescent="0.25">
      <c r="A6" s="8" t="s">
        <v>110</v>
      </c>
      <c r="B6" s="8" t="s">
        <v>106</v>
      </c>
      <c r="C6" s="8" t="s">
        <v>106</v>
      </c>
      <c r="D6" s="8" t="s">
        <v>106</v>
      </c>
      <c r="E6" s="8" t="s">
        <v>109</v>
      </c>
      <c r="F6" s="8" t="s">
        <v>106</v>
      </c>
      <c r="G6" s="8" t="s">
        <v>106</v>
      </c>
      <c r="H6" s="8" t="s">
        <v>164</v>
      </c>
      <c r="I6" s="8" t="s">
        <v>110</v>
      </c>
      <c r="J6" s="8" t="s">
        <v>165</v>
      </c>
      <c r="K6" s="8" t="s">
        <v>110</v>
      </c>
      <c r="L6" s="8" t="s">
        <v>106</v>
      </c>
      <c r="M6" s="8" t="s">
        <v>165</v>
      </c>
      <c r="N6" s="8" t="s">
        <v>106</v>
      </c>
      <c r="O6" s="8" t="s">
        <v>106</v>
      </c>
      <c r="P6" s="8" t="s">
        <v>165</v>
      </c>
      <c r="Q6" s="8" t="s">
        <v>164</v>
      </c>
      <c r="R6" s="8" t="s">
        <v>164</v>
      </c>
      <c r="S6" s="8" t="s">
        <v>166</v>
      </c>
      <c r="T6" s="8" t="s">
        <v>110</v>
      </c>
      <c r="U6" s="8" t="s">
        <v>106</v>
      </c>
      <c r="V6" s="8" t="s">
        <v>106</v>
      </c>
      <c r="W6" s="8" t="s">
        <v>164</v>
      </c>
      <c r="X6" s="8" t="s">
        <v>164</v>
      </c>
      <c r="Y6" s="8" t="s">
        <v>167</v>
      </c>
      <c r="Z6" s="8" t="s">
        <v>168</v>
      </c>
      <c r="AA6" s="8" t="s">
        <v>169</v>
      </c>
    </row>
    <row r="7" spans="1:27" hidden="1" x14ac:dyDescent="0.25">
      <c r="A7" s="8" t="s">
        <v>170</v>
      </c>
      <c r="B7" s="8" t="s">
        <v>171</v>
      </c>
      <c r="C7" s="8" t="s">
        <v>172</v>
      </c>
      <c r="D7" s="8" t="s">
        <v>173</v>
      </c>
      <c r="E7" s="8" t="s">
        <v>174</v>
      </c>
      <c r="F7" s="8" t="s">
        <v>175</v>
      </c>
      <c r="G7" s="8" t="s">
        <v>176</v>
      </c>
      <c r="H7" s="8" t="s">
        <v>177</v>
      </c>
      <c r="I7" s="8" t="s">
        <v>178</v>
      </c>
      <c r="J7" s="8" t="s">
        <v>179</v>
      </c>
      <c r="K7" s="8" t="s">
        <v>180</v>
      </c>
      <c r="L7" s="8" t="s">
        <v>181</v>
      </c>
      <c r="M7" s="8" t="s">
        <v>182</v>
      </c>
      <c r="N7" s="8" t="s">
        <v>183</v>
      </c>
      <c r="O7" s="8" t="s">
        <v>184</v>
      </c>
      <c r="P7" s="8" t="s">
        <v>185</v>
      </c>
      <c r="Q7" s="8" t="s">
        <v>186</v>
      </c>
      <c r="R7" s="8" t="s">
        <v>187</v>
      </c>
      <c r="S7" s="8" t="s">
        <v>188</v>
      </c>
      <c r="T7" s="8" t="s">
        <v>189</v>
      </c>
      <c r="U7" s="8" t="s">
        <v>190</v>
      </c>
      <c r="V7" s="8" t="s">
        <v>191</v>
      </c>
      <c r="W7" s="8" t="s">
        <v>192</v>
      </c>
      <c r="X7" s="8" t="s">
        <v>193</v>
      </c>
      <c r="Y7" s="8" t="s">
        <v>194</v>
      </c>
      <c r="Z7" s="8" t="s">
        <v>195</v>
      </c>
      <c r="AA7" s="8" t="s">
        <v>196</v>
      </c>
    </row>
    <row r="8" spans="1:27" ht="15.75" x14ac:dyDescent="0.3">
      <c r="A8" s="37" t="s">
        <v>98</v>
      </c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  <c r="AA8" s="38"/>
    </row>
    <row r="9" spans="1:27" ht="67.5" x14ac:dyDescent="0.25">
      <c r="A9" s="33" t="s">
        <v>198</v>
      </c>
      <c r="B9" s="33" t="s">
        <v>199</v>
      </c>
      <c r="C9" s="33" t="s">
        <v>200</v>
      </c>
      <c r="D9" s="33" t="s">
        <v>201</v>
      </c>
      <c r="E9" s="33" t="s">
        <v>202</v>
      </c>
      <c r="F9" s="33" t="s">
        <v>203</v>
      </c>
      <c r="G9" s="33" t="s">
        <v>204</v>
      </c>
      <c r="H9" s="33" t="s">
        <v>225</v>
      </c>
      <c r="I9" s="33" t="s">
        <v>205</v>
      </c>
      <c r="J9" s="33" t="s">
        <v>221</v>
      </c>
      <c r="K9" s="33" t="s">
        <v>206</v>
      </c>
      <c r="L9" s="33" t="s">
        <v>207</v>
      </c>
      <c r="M9" s="33" t="s">
        <v>222</v>
      </c>
      <c r="N9" s="33" t="s">
        <v>208</v>
      </c>
      <c r="O9" s="33" t="s">
        <v>209</v>
      </c>
      <c r="P9" s="33" t="s">
        <v>223</v>
      </c>
      <c r="Q9" s="33" t="s">
        <v>210</v>
      </c>
      <c r="R9" s="33" t="s">
        <v>211</v>
      </c>
      <c r="S9" s="33" t="s">
        <v>212</v>
      </c>
      <c r="T9" s="33" t="s">
        <v>213</v>
      </c>
      <c r="U9" s="33" t="s">
        <v>224</v>
      </c>
      <c r="V9" s="33" t="s">
        <v>214</v>
      </c>
      <c r="W9" s="33" t="s">
        <v>215</v>
      </c>
      <c r="X9" s="33" t="s">
        <v>216</v>
      </c>
      <c r="Y9" s="33" t="s">
        <v>217</v>
      </c>
      <c r="Z9" s="33" t="s">
        <v>218</v>
      </c>
      <c r="AA9" s="33" t="s">
        <v>219</v>
      </c>
    </row>
    <row r="10" spans="1:27" ht="107.25" customHeight="1" x14ac:dyDescent="0.25">
      <c r="A10" s="34" t="s">
        <v>17</v>
      </c>
      <c r="B10" s="34" t="s">
        <v>18</v>
      </c>
      <c r="C10" s="34" t="s">
        <v>103</v>
      </c>
      <c r="D10" s="34" t="s">
        <v>19</v>
      </c>
      <c r="E10" s="34" t="s">
        <v>197</v>
      </c>
      <c r="F10" s="34" t="s">
        <v>10</v>
      </c>
      <c r="G10" s="34" t="s">
        <v>20</v>
      </c>
      <c r="H10" s="34"/>
      <c r="I10" s="34" t="s">
        <v>21</v>
      </c>
      <c r="J10" s="34">
        <v>15</v>
      </c>
      <c r="K10" s="34" t="s">
        <v>8</v>
      </c>
      <c r="L10" s="34" t="s">
        <v>23</v>
      </c>
      <c r="M10" s="34">
        <v>0</v>
      </c>
      <c r="N10" s="34" t="s">
        <v>9</v>
      </c>
      <c r="O10" s="34" t="s">
        <v>26</v>
      </c>
      <c r="P10" s="34">
        <v>1</v>
      </c>
      <c r="Q10" s="34"/>
      <c r="R10" s="34" t="s">
        <v>104</v>
      </c>
      <c r="S10" s="35">
        <v>43473</v>
      </c>
      <c r="T10" s="34" t="s">
        <v>105</v>
      </c>
      <c r="U10" s="34">
        <v>817</v>
      </c>
      <c r="V10" s="34">
        <v>1243756</v>
      </c>
      <c r="W10" s="9" t="s">
        <v>97</v>
      </c>
      <c r="X10" s="9" t="s">
        <v>235</v>
      </c>
      <c r="Y10" s="34">
        <v>2019</v>
      </c>
      <c r="Z10" s="35">
        <v>43838</v>
      </c>
      <c r="AA10" s="12" t="s">
        <v>264</v>
      </c>
    </row>
    <row r="11" spans="1:27" ht="110.25" customHeight="1" x14ac:dyDescent="0.25">
      <c r="A11" s="34" t="s">
        <v>17</v>
      </c>
      <c r="B11" s="34" t="s">
        <v>30</v>
      </c>
      <c r="C11" s="34" t="s">
        <v>103</v>
      </c>
      <c r="D11" s="34" t="s">
        <v>31</v>
      </c>
      <c r="E11" s="34" t="s">
        <v>197</v>
      </c>
      <c r="F11" s="34" t="s">
        <v>32</v>
      </c>
      <c r="G11" s="34" t="s">
        <v>5</v>
      </c>
      <c r="H11" s="34"/>
      <c r="I11" s="34" t="s">
        <v>21</v>
      </c>
      <c r="J11" s="34">
        <v>15</v>
      </c>
      <c r="K11" s="34" t="s">
        <v>8</v>
      </c>
      <c r="L11" s="34" t="s">
        <v>23</v>
      </c>
      <c r="M11" s="34">
        <v>0</v>
      </c>
      <c r="N11" s="34" t="s">
        <v>9</v>
      </c>
      <c r="O11" s="34" t="s">
        <v>26</v>
      </c>
      <c r="P11" s="34">
        <v>1</v>
      </c>
      <c r="Q11" s="34"/>
      <c r="R11" s="34" t="s">
        <v>104</v>
      </c>
      <c r="S11" s="35">
        <v>43473</v>
      </c>
      <c r="T11" s="34" t="s">
        <v>105</v>
      </c>
      <c r="U11" s="34">
        <v>80</v>
      </c>
      <c r="V11" s="34">
        <v>1243756</v>
      </c>
      <c r="W11" s="9" t="s">
        <v>97</v>
      </c>
      <c r="X11" s="9" t="s">
        <v>235</v>
      </c>
      <c r="Y11" s="34">
        <v>2019</v>
      </c>
      <c r="Z11" s="35">
        <v>43838</v>
      </c>
      <c r="AA11" s="12" t="s">
        <v>264</v>
      </c>
    </row>
    <row r="12" spans="1:27" ht="114.75" customHeight="1" x14ac:dyDescent="0.25">
      <c r="A12" s="34" t="s">
        <v>17</v>
      </c>
      <c r="B12" s="34" t="s">
        <v>33</v>
      </c>
      <c r="C12" s="34" t="s">
        <v>103</v>
      </c>
      <c r="D12" s="34" t="s">
        <v>34</v>
      </c>
      <c r="E12" s="34" t="s">
        <v>197</v>
      </c>
      <c r="F12" s="34" t="s">
        <v>35</v>
      </c>
      <c r="G12" s="34" t="s">
        <v>5</v>
      </c>
      <c r="H12" s="34"/>
      <c r="I12" s="34" t="s">
        <v>21</v>
      </c>
      <c r="J12" s="34">
        <v>15</v>
      </c>
      <c r="K12" s="34" t="s">
        <v>8</v>
      </c>
      <c r="L12" s="34" t="s">
        <v>23</v>
      </c>
      <c r="M12" s="34">
        <v>0</v>
      </c>
      <c r="N12" s="34" t="s">
        <v>9</v>
      </c>
      <c r="O12" s="34" t="s">
        <v>26</v>
      </c>
      <c r="P12" s="34">
        <v>1</v>
      </c>
      <c r="Q12" s="34"/>
      <c r="R12" s="34" t="s">
        <v>104</v>
      </c>
      <c r="S12" s="35">
        <v>43473</v>
      </c>
      <c r="T12" s="34" t="s">
        <v>105</v>
      </c>
      <c r="U12" s="34">
        <v>14</v>
      </c>
      <c r="V12" s="34">
        <v>1243756</v>
      </c>
      <c r="W12" s="9" t="s">
        <v>97</v>
      </c>
      <c r="X12" s="9" t="s">
        <v>235</v>
      </c>
      <c r="Y12" s="34">
        <v>2019</v>
      </c>
      <c r="Z12" s="35">
        <v>43838</v>
      </c>
      <c r="AA12" s="12" t="s">
        <v>264</v>
      </c>
    </row>
    <row r="13" spans="1:27" ht="99.95" customHeight="1" x14ac:dyDescent="0.25">
      <c r="A13" s="34" t="s">
        <v>17</v>
      </c>
      <c r="B13" s="34" t="s">
        <v>36</v>
      </c>
      <c r="C13" s="34" t="s">
        <v>103</v>
      </c>
      <c r="D13" s="34" t="s">
        <v>37</v>
      </c>
      <c r="E13" s="34" t="s">
        <v>197</v>
      </c>
      <c r="F13" s="34" t="s">
        <v>38</v>
      </c>
      <c r="G13" s="34" t="s">
        <v>5</v>
      </c>
      <c r="H13" s="34"/>
      <c r="I13" s="34" t="s">
        <v>21</v>
      </c>
      <c r="J13" s="34">
        <v>15</v>
      </c>
      <c r="K13" s="34" t="s">
        <v>8</v>
      </c>
      <c r="L13" s="34" t="s">
        <v>23</v>
      </c>
      <c r="M13" s="34">
        <v>0</v>
      </c>
      <c r="N13" s="34" t="s">
        <v>9</v>
      </c>
      <c r="O13" s="34" t="s">
        <v>26</v>
      </c>
      <c r="P13" s="34">
        <v>1</v>
      </c>
      <c r="Q13" s="34"/>
      <c r="R13" s="34" t="s">
        <v>104</v>
      </c>
      <c r="S13" s="35">
        <v>43473</v>
      </c>
      <c r="T13" s="34" t="s">
        <v>105</v>
      </c>
      <c r="U13" s="34">
        <v>0</v>
      </c>
      <c r="V13" s="34">
        <v>1243756</v>
      </c>
      <c r="W13" s="9" t="s">
        <v>97</v>
      </c>
      <c r="X13" s="9" t="s">
        <v>235</v>
      </c>
      <c r="Y13" s="34">
        <v>2019</v>
      </c>
      <c r="Z13" s="35">
        <v>43838</v>
      </c>
      <c r="AA13" s="12" t="s">
        <v>264</v>
      </c>
    </row>
    <row r="14" spans="1:27" ht="99.95" customHeight="1" x14ac:dyDescent="0.25">
      <c r="A14" s="34" t="s">
        <v>17</v>
      </c>
      <c r="B14" s="34" t="s">
        <v>39</v>
      </c>
      <c r="C14" s="34" t="s">
        <v>103</v>
      </c>
      <c r="D14" s="34" t="s">
        <v>40</v>
      </c>
      <c r="E14" s="34" t="s">
        <v>197</v>
      </c>
      <c r="F14" s="34" t="s">
        <v>32</v>
      </c>
      <c r="G14" s="34" t="s">
        <v>5</v>
      </c>
      <c r="H14" s="34"/>
      <c r="I14" s="34" t="s">
        <v>21</v>
      </c>
      <c r="J14" s="34">
        <v>15</v>
      </c>
      <c r="K14" s="34" t="s">
        <v>8</v>
      </c>
      <c r="L14" s="34" t="s">
        <v>23</v>
      </c>
      <c r="M14" s="34">
        <v>0</v>
      </c>
      <c r="N14" s="34" t="s">
        <v>9</v>
      </c>
      <c r="O14" s="34" t="s">
        <v>26</v>
      </c>
      <c r="P14" s="34">
        <v>1</v>
      </c>
      <c r="Q14" s="34"/>
      <c r="R14" s="34" t="s">
        <v>104</v>
      </c>
      <c r="S14" s="35">
        <v>43473</v>
      </c>
      <c r="T14" s="34" t="s">
        <v>105</v>
      </c>
      <c r="U14" s="34">
        <v>78</v>
      </c>
      <c r="V14" s="34">
        <v>1243756</v>
      </c>
      <c r="W14" s="9" t="s">
        <v>97</v>
      </c>
      <c r="X14" s="9" t="s">
        <v>235</v>
      </c>
      <c r="Y14" s="34">
        <v>2019</v>
      </c>
      <c r="Z14" s="35">
        <v>43838</v>
      </c>
      <c r="AA14" s="12" t="s">
        <v>264</v>
      </c>
    </row>
    <row r="15" spans="1:27" ht="99.95" customHeight="1" x14ac:dyDescent="0.25">
      <c r="A15" s="34" t="s">
        <v>17</v>
      </c>
      <c r="B15" s="34" t="s">
        <v>41</v>
      </c>
      <c r="C15" s="34" t="s">
        <v>103</v>
      </c>
      <c r="D15" s="34" t="s">
        <v>42</v>
      </c>
      <c r="E15" s="34" t="s">
        <v>197</v>
      </c>
      <c r="F15" s="34" t="s">
        <v>43</v>
      </c>
      <c r="G15" s="34" t="s">
        <v>5</v>
      </c>
      <c r="H15" s="34"/>
      <c r="I15" s="34" t="s">
        <v>21</v>
      </c>
      <c r="J15" s="34">
        <v>15</v>
      </c>
      <c r="K15" s="34" t="s">
        <v>8</v>
      </c>
      <c r="L15" s="34" t="s">
        <v>23</v>
      </c>
      <c r="M15" s="34">
        <v>0</v>
      </c>
      <c r="N15" s="34" t="s">
        <v>9</v>
      </c>
      <c r="O15" s="34" t="s">
        <v>26</v>
      </c>
      <c r="P15" s="34">
        <v>1</v>
      </c>
      <c r="Q15" s="34"/>
      <c r="R15" s="34" t="s">
        <v>104</v>
      </c>
      <c r="S15" s="35">
        <v>43473</v>
      </c>
      <c r="T15" s="34" t="s">
        <v>105</v>
      </c>
      <c r="U15" s="34">
        <f>211+80+5</f>
        <v>296</v>
      </c>
      <c r="V15" s="34">
        <v>1243756</v>
      </c>
      <c r="W15" s="9" t="s">
        <v>97</v>
      </c>
      <c r="X15" s="9" t="s">
        <v>235</v>
      </c>
      <c r="Y15" s="34">
        <v>2019</v>
      </c>
      <c r="Z15" s="35">
        <v>43838</v>
      </c>
      <c r="AA15" s="12" t="s">
        <v>264</v>
      </c>
    </row>
    <row r="16" spans="1:27" ht="99.95" customHeight="1" x14ac:dyDescent="0.25">
      <c r="A16" s="34" t="s">
        <v>17</v>
      </c>
      <c r="B16" s="34" t="s">
        <v>44</v>
      </c>
      <c r="C16" s="34" t="s">
        <v>103</v>
      </c>
      <c r="D16" s="34" t="s">
        <v>45</v>
      </c>
      <c r="E16" s="34" t="s">
        <v>197</v>
      </c>
      <c r="F16" s="34" t="s">
        <v>46</v>
      </c>
      <c r="G16" s="34" t="s">
        <v>20</v>
      </c>
      <c r="H16" s="34"/>
      <c r="I16" s="34" t="s">
        <v>21</v>
      </c>
      <c r="J16" s="34">
        <v>15</v>
      </c>
      <c r="K16" s="34" t="s">
        <v>8</v>
      </c>
      <c r="L16" s="34" t="s">
        <v>23</v>
      </c>
      <c r="M16" s="34">
        <v>0</v>
      </c>
      <c r="N16" s="34" t="s">
        <v>9</v>
      </c>
      <c r="O16" s="34" t="s">
        <v>26</v>
      </c>
      <c r="P16" s="34">
        <v>1</v>
      </c>
      <c r="Q16" s="34"/>
      <c r="R16" s="34" t="s">
        <v>104</v>
      </c>
      <c r="S16" s="35">
        <v>43473</v>
      </c>
      <c r="T16" s="34" t="s">
        <v>105</v>
      </c>
      <c r="U16" s="34">
        <v>3</v>
      </c>
      <c r="V16" s="34">
        <v>1243756</v>
      </c>
      <c r="W16" s="9" t="s">
        <v>97</v>
      </c>
      <c r="X16" s="9" t="s">
        <v>235</v>
      </c>
      <c r="Y16" s="34">
        <v>2019</v>
      </c>
      <c r="Z16" s="35">
        <v>43838</v>
      </c>
      <c r="AA16" s="12" t="s">
        <v>264</v>
      </c>
    </row>
    <row r="17" spans="1:27" ht="121.5" customHeight="1" x14ac:dyDescent="0.25">
      <c r="A17" s="34" t="s">
        <v>17</v>
      </c>
      <c r="B17" s="34" t="s">
        <v>47</v>
      </c>
      <c r="C17" s="34" t="s">
        <v>103</v>
      </c>
      <c r="D17" s="34" t="s">
        <v>48</v>
      </c>
      <c r="E17" s="34" t="s">
        <v>197</v>
      </c>
      <c r="F17" s="34" t="s">
        <v>46</v>
      </c>
      <c r="G17" s="34" t="s">
        <v>20</v>
      </c>
      <c r="H17" s="34"/>
      <c r="I17" s="34" t="s">
        <v>21</v>
      </c>
      <c r="J17" s="34">
        <v>15</v>
      </c>
      <c r="K17" s="34" t="s">
        <v>8</v>
      </c>
      <c r="L17" s="34" t="s">
        <v>23</v>
      </c>
      <c r="M17" s="34">
        <v>0</v>
      </c>
      <c r="N17" s="34" t="s">
        <v>9</v>
      </c>
      <c r="O17" s="34" t="s">
        <v>26</v>
      </c>
      <c r="P17" s="34">
        <v>1</v>
      </c>
      <c r="Q17" s="34"/>
      <c r="R17" s="34" t="s">
        <v>104</v>
      </c>
      <c r="S17" s="35">
        <v>43473</v>
      </c>
      <c r="T17" s="34" t="s">
        <v>105</v>
      </c>
      <c r="U17" s="34">
        <v>5</v>
      </c>
      <c r="V17" s="34">
        <v>1243756</v>
      </c>
      <c r="W17" s="9" t="s">
        <v>97</v>
      </c>
      <c r="X17" s="9" t="s">
        <v>235</v>
      </c>
      <c r="Y17" s="34">
        <v>2019</v>
      </c>
      <c r="Z17" s="35">
        <v>43838</v>
      </c>
      <c r="AA17" s="12" t="s">
        <v>264</v>
      </c>
    </row>
    <row r="18" spans="1:27" ht="119.25" customHeight="1" x14ac:dyDescent="0.25">
      <c r="A18" s="34" t="s">
        <v>17</v>
      </c>
      <c r="B18" s="34" t="s">
        <v>49</v>
      </c>
      <c r="C18" s="34" t="s">
        <v>103</v>
      </c>
      <c r="D18" s="34" t="s">
        <v>50</v>
      </c>
      <c r="E18" s="34" t="s">
        <v>197</v>
      </c>
      <c r="F18" s="34" t="s">
        <v>35</v>
      </c>
      <c r="G18" s="34" t="s">
        <v>5</v>
      </c>
      <c r="H18" s="34"/>
      <c r="I18" s="34" t="s">
        <v>21</v>
      </c>
      <c r="J18" s="34">
        <v>15</v>
      </c>
      <c r="K18" s="34" t="s">
        <v>8</v>
      </c>
      <c r="L18" s="34" t="s">
        <v>23</v>
      </c>
      <c r="M18" s="34">
        <v>0</v>
      </c>
      <c r="N18" s="34" t="s">
        <v>9</v>
      </c>
      <c r="O18" s="34" t="s">
        <v>26</v>
      </c>
      <c r="P18" s="34">
        <v>1</v>
      </c>
      <c r="Q18" s="34"/>
      <c r="R18" s="34" t="s">
        <v>104</v>
      </c>
      <c r="S18" s="35">
        <v>43473</v>
      </c>
      <c r="T18" s="34" t="s">
        <v>105</v>
      </c>
      <c r="U18" s="34">
        <f>71+183</f>
        <v>254</v>
      </c>
      <c r="V18" s="34">
        <v>1243756</v>
      </c>
      <c r="W18" s="9" t="s">
        <v>97</v>
      </c>
      <c r="X18" s="9" t="s">
        <v>235</v>
      </c>
      <c r="Y18" s="34">
        <v>2019</v>
      </c>
      <c r="Z18" s="35">
        <v>43838</v>
      </c>
      <c r="AA18" s="12" t="s">
        <v>264</v>
      </c>
    </row>
    <row r="19" spans="1:27" ht="99.95" customHeight="1" x14ac:dyDescent="0.25">
      <c r="A19" s="34" t="s">
        <v>17</v>
      </c>
      <c r="B19" s="34" t="s">
        <v>51</v>
      </c>
      <c r="C19" s="34" t="s">
        <v>103</v>
      </c>
      <c r="D19" s="34" t="s">
        <v>52</v>
      </c>
      <c r="E19" s="34" t="s">
        <v>197</v>
      </c>
      <c r="F19" s="34" t="s">
        <v>43</v>
      </c>
      <c r="G19" s="34" t="s">
        <v>5</v>
      </c>
      <c r="H19" s="34"/>
      <c r="I19" s="34" t="s">
        <v>53</v>
      </c>
      <c r="J19" s="34">
        <v>15</v>
      </c>
      <c r="K19" s="34" t="s">
        <v>8</v>
      </c>
      <c r="L19" s="34" t="s">
        <v>23</v>
      </c>
      <c r="M19" s="34">
        <v>0</v>
      </c>
      <c r="N19" s="34" t="s">
        <v>9</v>
      </c>
      <c r="O19" s="34" t="s">
        <v>26</v>
      </c>
      <c r="P19" s="34">
        <v>1</v>
      </c>
      <c r="Q19" s="34"/>
      <c r="R19" s="34" t="s">
        <v>104</v>
      </c>
      <c r="S19" s="35">
        <v>43473</v>
      </c>
      <c r="T19" s="34" t="s">
        <v>105</v>
      </c>
      <c r="U19" s="34">
        <v>0</v>
      </c>
      <c r="V19" s="34">
        <v>1243756</v>
      </c>
      <c r="W19" s="9" t="s">
        <v>97</v>
      </c>
      <c r="X19" s="9" t="s">
        <v>235</v>
      </c>
      <c r="Y19" s="34">
        <v>2019</v>
      </c>
      <c r="Z19" s="35">
        <v>43838</v>
      </c>
      <c r="AA19" s="12" t="s">
        <v>264</v>
      </c>
    </row>
    <row r="20" spans="1:27" ht="119.25" customHeight="1" x14ac:dyDescent="0.25">
      <c r="A20" s="34" t="s">
        <v>17</v>
      </c>
      <c r="B20" s="34" t="s">
        <v>54</v>
      </c>
      <c r="C20" s="34" t="s">
        <v>103</v>
      </c>
      <c r="D20" s="34" t="s">
        <v>55</v>
      </c>
      <c r="E20" s="34" t="s">
        <v>197</v>
      </c>
      <c r="F20" s="34" t="s">
        <v>56</v>
      </c>
      <c r="G20" s="34" t="s">
        <v>5</v>
      </c>
      <c r="H20" s="34"/>
      <c r="I20" s="34" t="s">
        <v>21</v>
      </c>
      <c r="J20" s="34">
        <v>15</v>
      </c>
      <c r="K20" s="34" t="s">
        <v>8</v>
      </c>
      <c r="L20" s="34" t="s">
        <v>23</v>
      </c>
      <c r="M20" s="34">
        <v>0</v>
      </c>
      <c r="N20" s="34" t="s">
        <v>9</v>
      </c>
      <c r="O20" s="34" t="s">
        <v>26</v>
      </c>
      <c r="P20" s="34">
        <v>1</v>
      </c>
      <c r="Q20" s="34"/>
      <c r="R20" s="34" t="s">
        <v>104</v>
      </c>
      <c r="S20" s="35">
        <v>43473</v>
      </c>
      <c r="T20" s="34" t="s">
        <v>105</v>
      </c>
      <c r="U20" s="34">
        <v>254</v>
      </c>
      <c r="V20" s="34">
        <v>1243756</v>
      </c>
      <c r="W20" s="9" t="s">
        <v>97</v>
      </c>
      <c r="X20" s="9" t="s">
        <v>235</v>
      </c>
      <c r="Y20" s="34">
        <v>2019</v>
      </c>
      <c r="Z20" s="35">
        <v>43838</v>
      </c>
      <c r="AA20" s="12" t="s">
        <v>264</v>
      </c>
    </row>
    <row r="21" spans="1:27" ht="117" customHeight="1" x14ac:dyDescent="0.25">
      <c r="A21" s="34" t="s">
        <v>17</v>
      </c>
      <c r="B21" s="34" t="s">
        <v>57</v>
      </c>
      <c r="C21" s="34" t="s">
        <v>103</v>
      </c>
      <c r="D21" s="34" t="s">
        <v>58</v>
      </c>
      <c r="E21" s="34" t="s">
        <v>197</v>
      </c>
      <c r="F21" s="34" t="s">
        <v>43</v>
      </c>
      <c r="G21" s="34" t="s">
        <v>5</v>
      </c>
      <c r="H21" s="34"/>
      <c r="I21" s="34" t="s">
        <v>59</v>
      </c>
      <c r="J21" s="34">
        <v>15</v>
      </c>
      <c r="K21" s="34" t="s">
        <v>8</v>
      </c>
      <c r="L21" s="34" t="s">
        <v>23</v>
      </c>
      <c r="M21" s="34">
        <v>0</v>
      </c>
      <c r="N21" s="34" t="s">
        <v>9</v>
      </c>
      <c r="O21" s="34" t="s">
        <v>26</v>
      </c>
      <c r="P21" s="34">
        <v>1</v>
      </c>
      <c r="Q21" s="34"/>
      <c r="R21" s="34" t="s">
        <v>104</v>
      </c>
      <c r="S21" s="35">
        <v>43473</v>
      </c>
      <c r="T21" s="34" t="s">
        <v>105</v>
      </c>
      <c r="U21" s="34">
        <v>0</v>
      </c>
      <c r="V21" s="34">
        <v>1243756</v>
      </c>
      <c r="W21" s="9" t="s">
        <v>97</v>
      </c>
      <c r="X21" s="9" t="s">
        <v>235</v>
      </c>
      <c r="Y21" s="34">
        <v>2019</v>
      </c>
      <c r="Z21" s="35">
        <v>43838</v>
      </c>
      <c r="AA21" s="12" t="s">
        <v>264</v>
      </c>
    </row>
    <row r="22" spans="1:27" ht="99.95" customHeight="1" x14ac:dyDescent="0.25">
      <c r="A22" s="34" t="s">
        <v>17</v>
      </c>
      <c r="B22" s="34" t="s">
        <v>60</v>
      </c>
      <c r="C22" s="34" t="s">
        <v>103</v>
      </c>
      <c r="D22" s="34" t="s">
        <v>61</v>
      </c>
      <c r="E22" s="34" t="s">
        <v>197</v>
      </c>
      <c r="F22" s="34" t="s">
        <v>62</v>
      </c>
      <c r="G22" s="34" t="s">
        <v>5</v>
      </c>
      <c r="H22" s="34"/>
      <c r="I22" s="34" t="s">
        <v>63</v>
      </c>
      <c r="J22" s="34">
        <v>15</v>
      </c>
      <c r="K22" s="34" t="s">
        <v>8</v>
      </c>
      <c r="L22" s="34" t="s">
        <v>23</v>
      </c>
      <c r="M22" s="34">
        <v>0</v>
      </c>
      <c r="N22" s="34" t="s">
        <v>9</v>
      </c>
      <c r="O22" s="34" t="s">
        <v>26</v>
      </c>
      <c r="P22" s="34">
        <v>1</v>
      </c>
      <c r="Q22" s="34"/>
      <c r="R22" s="34" t="s">
        <v>104</v>
      </c>
      <c r="S22" s="35">
        <v>43473</v>
      </c>
      <c r="T22" s="34" t="s">
        <v>105</v>
      </c>
      <c r="U22" s="34">
        <v>17</v>
      </c>
      <c r="V22" s="34">
        <v>1243756</v>
      </c>
      <c r="W22" s="9" t="s">
        <v>97</v>
      </c>
      <c r="X22" s="9" t="s">
        <v>235</v>
      </c>
      <c r="Y22" s="34">
        <v>2019</v>
      </c>
      <c r="Z22" s="35">
        <v>43838</v>
      </c>
      <c r="AA22" s="12" t="s">
        <v>264</v>
      </c>
    </row>
    <row r="23" spans="1:27" ht="111.75" customHeight="1" x14ac:dyDescent="0.25">
      <c r="A23" s="34" t="s">
        <v>17</v>
      </c>
      <c r="B23" s="34" t="s">
        <v>64</v>
      </c>
      <c r="C23" s="34" t="s">
        <v>103</v>
      </c>
      <c r="D23" s="34" t="s">
        <v>65</v>
      </c>
      <c r="E23" s="34" t="s">
        <v>197</v>
      </c>
      <c r="F23" s="34" t="s">
        <v>43</v>
      </c>
      <c r="G23" s="34" t="s">
        <v>20</v>
      </c>
      <c r="H23" s="34"/>
      <c r="I23" s="34" t="s">
        <v>21</v>
      </c>
      <c r="J23" s="34">
        <v>15</v>
      </c>
      <c r="K23" s="34" t="s">
        <v>8</v>
      </c>
      <c r="L23" s="34" t="s">
        <v>23</v>
      </c>
      <c r="M23" s="34">
        <v>0</v>
      </c>
      <c r="N23" s="34" t="s">
        <v>9</v>
      </c>
      <c r="O23" s="34" t="s">
        <v>26</v>
      </c>
      <c r="P23" s="34">
        <v>1</v>
      </c>
      <c r="Q23" s="34"/>
      <c r="R23" s="34" t="s">
        <v>104</v>
      </c>
      <c r="S23" s="35">
        <v>43473</v>
      </c>
      <c r="T23" s="34" t="s">
        <v>105</v>
      </c>
      <c r="U23" s="36">
        <f>21+56+83+71</f>
        <v>231</v>
      </c>
      <c r="V23" s="34">
        <v>1243756</v>
      </c>
      <c r="W23" s="9" t="s">
        <v>97</v>
      </c>
      <c r="X23" s="9" t="s">
        <v>235</v>
      </c>
      <c r="Y23" s="34">
        <v>2019</v>
      </c>
      <c r="Z23" s="35">
        <v>43838</v>
      </c>
      <c r="AA23" s="12" t="s">
        <v>264</v>
      </c>
    </row>
    <row r="24" spans="1:27" ht="99.95" customHeight="1" x14ac:dyDescent="0.25">
      <c r="A24" s="34" t="s">
        <v>17</v>
      </c>
      <c r="B24" s="34" t="s">
        <v>66</v>
      </c>
      <c r="C24" s="34" t="s">
        <v>103</v>
      </c>
      <c r="D24" s="34" t="s">
        <v>67</v>
      </c>
      <c r="E24" s="34" t="s">
        <v>197</v>
      </c>
      <c r="F24" s="34" t="s">
        <v>43</v>
      </c>
      <c r="G24" s="34" t="s">
        <v>20</v>
      </c>
      <c r="H24" s="34"/>
      <c r="I24" s="34" t="s">
        <v>21</v>
      </c>
      <c r="J24" s="34">
        <v>15</v>
      </c>
      <c r="K24" s="34" t="s">
        <v>8</v>
      </c>
      <c r="L24" s="34" t="s">
        <v>23</v>
      </c>
      <c r="M24" s="34">
        <v>0</v>
      </c>
      <c r="N24" s="34" t="s">
        <v>9</v>
      </c>
      <c r="O24" s="34" t="s">
        <v>26</v>
      </c>
      <c r="P24" s="34">
        <v>1</v>
      </c>
      <c r="Q24" s="34"/>
      <c r="R24" s="34" t="s">
        <v>104</v>
      </c>
      <c r="S24" s="35">
        <v>43473</v>
      </c>
      <c r="T24" s="34" t="s">
        <v>105</v>
      </c>
      <c r="U24" s="34">
        <f>185+173+87+139</f>
        <v>584</v>
      </c>
      <c r="V24" s="34">
        <v>1243756</v>
      </c>
      <c r="W24" s="9" t="s">
        <v>97</v>
      </c>
      <c r="X24" s="9" t="s">
        <v>235</v>
      </c>
      <c r="Y24" s="34">
        <v>2019</v>
      </c>
      <c r="Z24" s="35">
        <v>43838</v>
      </c>
      <c r="AA24" s="12" t="s">
        <v>264</v>
      </c>
    </row>
    <row r="25" spans="1:27" ht="117.75" customHeight="1" x14ac:dyDescent="0.25">
      <c r="A25" s="34" t="s">
        <v>17</v>
      </c>
      <c r="B25" s="34" t="s">
        <v>68</v>
      </c>
      <c r="C25" s="34" t="s">
        <v>103</v>
      </c>
      <c r="D25" s="34" t="s">
        <v>69</v>
      </c>
      <c r="E25" s="34" t="s">
        <v>197</v>
      </c>
      <c r="F25" s="34" t="s">
        <v>70</v>
      </c>
      <c r="G25" s="34" t="s">
        <v>5</v>
      </c>
      <c r="H25" s="34"/>
      <c r="I25" s="34" t="s">
        <v>71</v>
      </c>
      <c r="J25" s="34">
        <v>15</v>
      </c>
      <c r="K25" s="34" t="s">
        <v>8</v>
      </c>
      <c r="L25" s="34" t="s">
        <v>23</v>
      </c>
      <c r="M25" s="34">
        <v>0</v>
      </c>
      <c r="N25" s="34" t="s">
        <v>9</v>
      </c>
      <c r="O25" s="34" t="s">
        <v>26</v>
      </c>
      <c r="P25" s="34">
        <v>1</v>
      </c>
      <c r="Q25" s="34"/>
      <c r="R25" s="34" t="s">
        <v>104</v>
      </c>
      <c r="S25" s="35">
        <v>43473</v>
      </c>
      <c r="T25" s="34" t="s">
        <v>105</v>
      </c>
      <c r="U25" s="34">
        <v>303</v>
      </c>
      <c r="V25" s="34">
        <v>1243756</v>
      </c>
      <c r="W25" s="9" t="s">
        <v>97</v>
      </c>
      <c r="X25" s="9" t="s">
        <v>235</v>
      </c>
      <c r="Y25" s="34">
        <v>2019</v>
      </c>
      <c r="Z25" s="35">
        <v>43838</v>
      </c>
      <c r="AA25" s="12" t="s">
        <v>264</v>
      </c>
    </row>
    <row r="26" spans="1:27" ht="99.95" customHeight="1" x14ac:dyDescent="0.25">
      <c r="A26" s="34" t="s">
        <v>17</v>
      </c>
      <c r="B26" s="34" t="s">
        <v>72</v>
      </c>
      <c r="C26" s="34" t="s">
        <v>103</v>
      </c>
      <c r="D26" s="34" t="s">
        <v>73</v>
      </c>
      <c r="E26" s="34" t="s">
        <v>197</v>
      </c>
      <c r="F26" s="34" t="s">
        <v>43</v>
      </c>
      <c r="G26" s="34" t="s">
        <v>5</v>
      </c>
      <c r="H26" s="34"/>
      <c r="I26" s="34" t="s">
        <v>21</v>
      </c>
      <c r="J26" s="34">
        <v>15</v>
      </c>
      <c r="K26" s="34" t="s">
        <v>8</v>
      </c>
      <c r="L26" s="34" t="s">
        <v>23</v>
      </c>
      <c r="M26" s="34">
        <v>0</v>
      </c>
      <c r="N26" s="34" t="s">
        <v>9</v>
      </c>
      <c r="O26" s="34" t="s">
        <v>26</v>
      </c>
      <c r="P26" s="34">
        <v>1</v>
      </c>
      <c r="Q26" s="34"/>
      <c r="R26" s="34" t="s">
        <v>104</v>
      </c>
      <c r="S26" s="35">
        <v>43473</v>
      </c>
      <c r="T26" s="34" t="s">
        <v>105</v>
      </c>
      <c r="U26" s="34">
        <v>9</v>
      </c>
      <c r="V26" s="34">
        <v>1243756</v>
      </c>
      <c r="W26" s="9" t="s">
        <v>97</v>
      </c>
      <c r="X26" s="9" t="s">
        <v>235</v>
      </c>
      <c r="Y26" s="34">
        <v>2019</v>
      </c>
      <c r="Z26" s="35">
        <v>43838</v>
      </c>
      <c r="AA26" s="12" t="s">
        <v>264</v>
      </c>
    </row>
    <row r="27" spans="1:27" ht="114.75" customHeight="1" x14ac:dyDescent="0.25">
      <c r="A27" s="34" t="s">
        <v>17</v>
      </c>
      <c r="B27" s="34" t="s">
        <v>74</v>
      </c>
      <c r="C27" s="34" t="s">
        <v>103</v>
      </c>
      <c r="D27" s="34" t="s">
        <v>75</v>
      </c>
      <c r="E27" s="34" t="s">
        <v>197</v>
      </c>
      <c r="F27" s="34" t="s">
        <v>43</v>
      </c>
      <c r="G27" s="34" t="s">
        <v>5</v>
      </c>
      <c r="H27" s="34"/>
      <c r="I27" s="34" t="s">
        <v>21</v>
      </c>
      <c r="J27" s="34">
        <v>15</v>
      </c>
      <c r="K27" s="34" t="s">
        <v>8</v>
      </c>
      <c r="L27" s="34" t="s">
        <v>23</v>
      </c>
      <c r="M27" s="34">
        <v>0</v>
      </c>
      <c r="N27" s="34" t="s">
        <v>9</v>
      </c>
      <c r="O27" s="34" t="s">
        <v>26</v>
      </c>
      <c r="P27" s="34">
        <v>1</v>
      </c>
      <c r="Q27" s="34"/>
      <c r="R27" s="34" t="s">
        <v>104</v>
      </c>
      <c r="S27" s="35">
        <v>43473</v>
      </c>
      <c r="T27" s="34" t="s">
        <v>105</v>
      </c>
      <c r="U27" s="34">
        <v>6</v>
      </c>
      <c r="V27" s="34">
        <v>1243756</v>
      </c>
      <c r="W27" s="9" t="s">
        <v>97</v>
      </c>
      <c r="X27" s="9" t="s">
        <v>235</v>
      </c>
      <c r="Y27" s="34">
        <v>2019</v>
      </c>
      <c r="Z27" s="35">
        <v>43838</v>
      </c>
      <c r="AA27" s="12" t="s">
        <v>264</v>
      </c>
    </row>
    <row r="28" spans="1:27" ht="99.95" customHeight="1" x14ac:dyDescent="0.25">
      <c r="A28" s="34" t="s">
        <v>17</v>
      </c>
      <c r="B28" s="34" t="s">
        <v>76</v>
      </c>
      <c r="C28" s="34" t="s">
        <v>103</v>
      </c>
      <c r="D28" s="34" t="s">
        <v>77</v>
      </c>
      <c r="E28" s="34" t="s">
        <v>197</v>
      </c>
      <c r="F28" s="34" t="s">
        <v>43</v>
      </c>
      <c r="G28" s="34" t="s">
        <v>5</v>
      </c>
      <c r="H28" s="34"/>
      <c r="I28" s="34" t="s">
        <v>21</v>
      </c>
      <c r="J28" s="34">
        <v>15</v>
      </c>
      <c r="K28" s="34" t="s">
        <v>8</v>
      </c>
      <c r="L28" s="34" t="s">
        <v>23</v>
      </c>
      <c r="M28" s="34">
        <v>0</v>
      </c>
      <c r="N28" s="34" t="s">
        <v>9</v>
      </c>
      <c r="O28" s="34" t="s">
        <v>26</v>
      </c>
      <c r="P28" s="34">
        <v>1</v>
      </c>
      <c r="Q28" s="34"/>
      <c r="R28" s="34" t="s">
        <v>104</v>
      </c>
      <c r="S28" s="35">
        <v>43473</v>
      </c>
      <c r="T28" s="34" t="s">
        <v>105</v>
      </c>
      <c r="U28" s="34">
        <v>1</v>
      </c>
      <c r="V28" s="34">
        <v>1243756</v>
      </c>
      <c r="W28" s="9" t="s">
        <v>97</v>
      </c>
      <c r="X28" s="9" t="s">
        <v>235</v>
      </c>
      <c r="Y28" s="34">
        <v>2019</v>
      </c>
      <c r="Z28" s="35">
        <v>43838</v>
      </c>
      <c r="AA28" s="12" t="s">
        <v>264</v>
      </c>
    </row>
    <row r="29" spans="1:27" ht="114.75" customHeight="1" x14ac:dyDescent="0.25">
      <c r="A29" s="34" t="s">
        <v>17</v>
      </c>
      <c r="B29" s="34" t="s">
        <v>78</v>
      </c>
      <c r="C29" s="34" t="s">
        <v>103</v>
      </c>
      <c r="D29" s="34" t="s">
        <v>79</v>
      </c>
      <c r="E29" s="34" t="s">
        <v>197</v>
      </c>
      <c r="F29" s="34" t="s">
        <v>43</v>
      </c>
      <c r="G29" s="34" t="s">
        <v>5</v>
      </c>
      <c r="H29" s="34"/>
      <c r="I29" s="34" t="s">
        <v>21</v>
      </c>
      <c r="J29" s="34">
        <v>15</v>
      </c>
      <c r="K29" s="34" t="s">
        <v>8</v>
      </c>
      <c r="L29" s="34" t="s">
        <v>23</v>
      </c>
      <c r="M29" s="34">
        <v>0</v>
      </c>
      <c r="N29" s="34" t="s">
        <v>9</v>
      </c>
      <c r="O29" s="34" t="s">
        <v>26</v>
      </c>
      <c r="P29" s="34">
        <v>1</v>
      </c>
      <c r="Q29" s="34"/>
      <c r="R29" s="34" t="s">
        <v>104</v>
      </c>
      <c r="S29" s="35">
        <v>43473</v>
      </c>
      <c r="T29" s="34" t="s">
        <v>105</v>
      </c>
      <c r="U29" s="34">
        <v>47</v>
      </c>
      <c r="V29" s="34">
        <v>1243756</v>
      </c>
      <c r="W29" s="9" t="s">
        <v>97</v>
      </c>
      <c r="X29" s="9" t="s">
        <v>235</v>
      </c>
      <c r="Y29" s="34">
        <v>2019</v>
      </c>
      <c r="Z29" s="35">
        <v>43838</v>
      </c>
      <c r="AA29" s="12" t="s">
        <v>264</v>
      </c>
    </row>
    <row r="30" spans="1:27" ht="99.95" customHeight="1" x14ac:dyDescent="0.25">
      <c r="A30" s="34" t="s">
        <v>17</v>
      </c>
      <c r="B30" s="34" t="s">
        <v>80</v>
      </c>
      <c r="C30" s="34" t="s">
        <v>103</v>
      </c>
      <c r="D30" s="34" t="s">
        <v>81</v>
      </c>
      <c r="E30" s="34" t="s">
        <v>197</v>
      </c>
      <c r="F30" s="34" t="s">
        <v>43</v>
      </c>
      <c r="G30" s="34" t="s">
        <v>5</v>
      </c>
      <c r="H30" s="34"/>
      <c r="I30" s="34" t="s">
        <v>21</v>
      </c>
      <c r="J30" s="34">
        <v>15</v>
      </c>
      <c r="K30" s="34" t="s">
        <v>8</v>
      </c>
      <c r="L30" s="34" t="s">
        <v>23</v>
      </c>
      <c r="M30" s="34">
        <v>0</v>
      </c>
      <c r="N30" s="34" t="s">
        <v>9</v>
      </c>
      <c r="O30" s="34" t="s">
        <v>26</v>
      </c>
      <c r="P30" s="34">
        <v>1</v>
      </c>
      <c r="Q30" s="34"/>
      <c r="R30" s="34" t="s">
        <v>104</v>
      </c>
      <c r="S30" s="35">
        <v>43473</v>
      </c>
      <c r="T30" s="34" t="s">
        <v>105</v>
      </c>
      <c r="U30" s="34">
        <v>27</v>
      </c>
      <c r="V30" s="34">
        <v>1243756</v>
      </c>
      <c r="W30" s="9" t="s">
        <v>97</v>
      </c>
      <c r="X30" s="9" t="s">
        <v>235</v>
      </c>
      <c r="Y30" s="34">
        <v>2019</v>
      </c>
      <c r="Z30" s="35">
        <v>43838</v>
      </c>
      <c r="AA30" s="12" t="s">
        <v>264</v>
      </c>
    </row>
    <row r="31" spans="1:27" ht="110.25" customHeight="1" x14ac:dyDescent="0.25">
      <c r="A31" s="34" t="s">
        <v>17</v>
      </c>
      <c r="B31" s="34" t="s">
        <v>82</v>
      </c>
      <c r="C31" s="34" t="s">
        <v>103</v>
      </c>
      <c r="D31" s="34" t="s">
        <v>83</v>
      </c>
      <c r="E31" s="34" t="s">
        <v>197</v>
      </c>
      <c r="F31" s="34" t="s">
        <v>84</v>
      </c>
      <c r="G31" s="34" t="s">
        <v>5</v>
      </c>
      <c r="H31" s="34"/>
      <c r="I31" s="34" t="s">
        <v>21</v>
      </c>
      <c r="J31" s="34">
        <v>15</v>
      </c>
      <c r="K31" s="34" t="s">
        <v>8</v>
      </c>
      <c r="L31" s="34" t="s">
        <v>23</v>
      </c>
      <c r="M31" s="34">
        <v>0</v>
      </c>
      <c r="N31" s="34" t="s">
        <v>9</v>
      </c>
      <c r="O31" s="34" t="s">
        <v>26</v>
      </c>
      <c r="P31" s="34">
        <v>1</v>
      </c>
      <c r="Q31" s="34"/>
      <c r="R31" s="34" t="s">
        <v>104</v>
      </c>
      <c r="S31" s="35">
        <v>43473</v>
      </c>
      <c r="T31" s="34" t="s">
        <v>105</v>
      </c>
      <c r="U31" s="34">
        <v>18</v>
      </c>
      <c r="V31" s="34">
        <v>1243756</v>
      </c>
      <c r="W31" s="9" t="s">
        <v>97</v>
      </c>
      <c r="X31" s="9" t="s">
        <v>235</v>
      </c>
      <c r="Y31" s="34">
        <v>2019</v>
      </c>
      <c r="Z31" s="35">
        <v>43838</v>
      </c>
      <c r="AA31" s="12" t="s">
        <v>264</v>
      </c>
    </row>
    <row r="32" spans="1:27" ht="99.95" customHeight="1" x14ac:dyDescent="0.25">
      <c r="A32" s="34" t="s">
        <v>17</v>
      </c>
      <c r="B32" s="34" t="s">
        <v>85</v>
      </c>
      <c r="C32" s="34" t="s">
        <v>103</v>
      </c>
      <c r="D32" s="34" t="s">
        <v>86</v>
      </c>
      <c r="E32" s="34" t="s">
        <v>197</v>
      </c>
      <c r="F32" s="34" t="s">
        <v>87</v>
      </c>
      <c r="G32" s="34" t="s">
        <v>5</v>
      </c>
      <c r="H32" s="34"/>
      <c r="I32" s="34" t="s">
        <v>71</v>
      </c>
      <c r="J32" s="34">
        <v>15</v>
      </c>
      <c r="K32" s="34" t="s">
        <v>8</v>
      </c>
      <c r="L32" s="34" t="s">
        <v>23</v>
      </c>
      <c r="M32" s="34">
        <v>0</v>
      </c>
      <c r="N32" s="34" t="s">
        <v>9</v>
      </c>
      <c r="O32" s="34" t="s">
        <v>26</v>
      </c>
      <c r="P32" s="34">
        <v>1</v>
      </c>
      <c r="Q32" s="34"/>
      <c r="R32" s="34" t="s">
        <v>104</v>
      </c>
      <c r="S32" s="35">
        <v>43473</v>
      </c>
      <c r="T32" s="34" t="s">
        <v>105</v>
      </c>
      <c r="U32" s="34">
        <f>16+46</f>
        <v>62</v>
      </c>
      <c r="V32" s="34">
        <v>1243756</v>
      </c>
      <c r="W32" s="9" t="s">
        <v>97</v>
      </c>
      <c r="X32" s="9" t="s">
        <v>235</v>
      </c>
      <c r="Y32" s="34">
        <v>2019</v>
      </c>
      <c r="Z32" s="35">
        <v>43838</v>
      </c>
      <c r="AA32" s="12" t="s">
        <v>264</v>
      </c>
    </row>
    <row r="33" spans="1:27" ht="117.75" customHeight="1" x14ac:dyDescent="0.25">
      <c r="A33" s="34" t="s">
        <v>17</v>
      </c>
      <c r="B33" s="34" t="s">
        <v>88</v>
      </c>
      <c r="C33" s="34" t="s">
        <v>103</v>
      </c>
      <c r="D33" s="34" t="s">
        <v>89</v>
      </c>
      <c r="E33" s="34" t="s">
        <v>197</v>
      </c>
      <c r="F33" s="34" t="s">
        <v>43</v>
      </c>
      <c r="G33" s="34" t="s">
        <v>5</v>
      </c>
      <c r="H33" s="34"/>
      <c r="I33" s="34" t="s">
        <v>21</v>
      </c>
      <c r="J33" s="34">
        <v>15</v>
      </c>
      <c r="K33" s="34" t="s">
        <v>8</v>
      </c>
      <c r="L33" s="34" t="s">
        <v>23</v>
      </c>
      <c r="M33" s="34">
        <v>0</v>
      </c>
      <c r="N33" s="34" t="s">
        <v>9</v>
      </c>
      <c r="O33" s="34" t="s">
        <v>26</v>
      </c>
      <c r="P33" s="34">
        <v>1</v>
      </c>
      <c r="Q33" s="34"/>
      <c r="R33" s="34" t="s">
        <v>104</v>
      </c>
      <c r="S33" s="35">
        <v>43473</v>
      </c>
      <c r="T33" s="34" t="s">
        <v>105</v>
      </c>
      <c r="U33" s="34">
        <v>0</v>
      </c>
      <c r="V33" s="34">
        <v>1243756</v>
      </c>
      <c r="W33" s="9" t="s">
        <v>97</v>
      </c>
      <c r="X33" s="9" t="s">
        <v>235</v>
      </c>
      <c r="Y33" s="34">
        <v>2019</v>
      </c>
      <c r="Z33" s="35">
        <v>43838</v>
      </c>
      <c r="AA33" s="12" t="s">
        <v>264</v>
      </c>
    </row>
    <row r="34" spans="1:27" ht="111" customHeight="1" x14ac:dyDescent="0.25">
      <c r="A34" s="34" t="s">
        <v>17</v>
      </c>
      <c r="B34" s="34" t="s">
        <v>90</v>
      </c>
      <c r="C34" s="34" t="s">
        <v>103</v>
      </c>
      <c r="D34" s="34" t="s">
        <v>91</v>
      </c>
      <c r="E34" s="34" t="s">
        <v>197</v>
      </c>
      <c r="F34" s="34" t="s">
        <v>43</v>
      </c>
      <c r="G34" s="34" t="s">
        <v>5</v>
      </c>
      <c r="H34" s="34"/>
      <c r="I34" s="34" t="s">
        <v>21</v>
      </c>
      <c r="J34" s="34">
        <v>15</v>
      </c>
      <c r="K34" s="34" t="s">
        <v>8</v>
      </c>
      <c r="L34" s="34" t="s">
        <v>23</v>
      </c>
      <c r="M34" s="34">
        <v>0</v>
      </c>
      <c r="N34" s="34" t="s">
        <v>9</v>
      </c>
      <c r="O34" s="34" t="s">
        <v>26</v>
      </c>
      <c r="P34" s="34">
        <v>1</v>
      </c>
      <c r="Q34" s="34"/>
      <c r="R34" s="34" t="s">
        <v>104</v>
      </c>
      <c r="S34" s="35">
        <v>43473</v>
      </c>
      <c r="T34" s="34" t="s">
        <v>105</v>
      </c>
      <c r="U34" s="34">
        <v>0</v>
      </c>
      <c r="V34" s="34">
        <v>1243756</v>
      </c>
      <c r="W34" s="9" t="s">
        <v>97</v>
      </c>
      <c r="X34" s="9" t="s">
        <v>235</v>
      </c>
      <c r="Y34" s="34">
        <v>2019</v>
      </c>
      <c r="Z34" s="35">
        <v>43838</v>
      </c>
      <c r="AA34" s="12" t="s">
        <v>264</v>
      </c>
    </row>
    <row r="35" spans="1:27" ht="117" customHeight="1" x14ac:dyDescent="0.25">
      <c r="A35" s="34" t="s">
        <v>17</v>
      </c>
      <c r="B35" s="34" t="s">
        <v>92</v>
      </c>
      <c r="C35" s="34" t="s">
        <v>103</v>
      </c>
      <c r="D35" s="34" t="s">
        <v>93</v>
      </c>
      <c r="E35" s="34" t="s">
        <v>197</v>
      </c>
      <c r="F35" s="34" t="s">
        <v>43</v>
      </c>
      <c r="G35" s="34" t="s">
        <v>5</v>
      </c>
      <c r="H35" s="34"/>
      <c r="I35" s="34" t="s">
        <v>21</v>
      </c>
      <c r="J35" s="34">
        <v>15</v>
      </c>
      <c r="K35" s="34" t="s">
        <v>8</v>
      </c>
      <c r="L35" s="34" t="s">
        <v>23</v>
      </c>
      <c r="M35" s="34">
        <v>0</v>
      </c>
      <c r="N35" s="34" t="s">
        <v>9</v>
      </c>
      <c r="O35" s="34" t="s">
        <v>26</v>
      </c>
      <c r="P35" s="34">
        <v>1</v>
      </c>
      <c r="Q35" s="34"/>
      <c r="R35" s="34" t="s">
        <v>104</v>
      </c>
      <c r="S35" s="35">
        <v>43473</v>
      </c>
      <c r="T35" s="34" t="s">
        <v>105</v>
      </c>
      <c r="U35" s="34">
        <v>1</v>
      </c>
      <c r="V35" s="34">
        <v>1243756</v>
      </c>
      <c r="W35" s="9" t="s">
        <v>97</v>
      </c>
      <c r="X35" s="9" t="s">
        <v>235</v>
      </c>
      <c r="Y35" s="34">
        <v>2019</v>
      </c>
      <c r="Z35" s="35">
        <v>43838</v>
      </c>
      <c r="AA35" s="12" t="s">
        <v>264</v>
      </c>
    </row>
  </sheetData>
  <mergeCells count="11">
    <mergeCell ref="A8:AA8"/>
    <mergeCell ref="A1:AA1"/>
    <mergeCell ref="A2:AA2"/>
    <mergeCell ref="A3:AA3"/>
    <mergeCell ref="A4:C4"/>
    <mergeCell ref="D4:F4"/>
    <mergeCell ref="G4:I4"/>
    <mergeCell ref="J4:AA5"/>
    <mergeCell ref="A5:C5"/>
    <mergeCell ref="D5:F5"/>
    <mergeCell ref="G5:I5"/>
  </mergeCells>
  <dataValidations count="1">
    <dataValidation type="list" allowBlank="1" showErrorMessage="1" sqref="E10:E35">
      <formula1>Hidden_14</formula1>
    </dataValidation>
  </dataValidations>
  <pageMargins left="0.7" right="0.7" top="0.75" bottom="0.75" header="0.3" footer="0.3"/>
  <pageSetup orientation="portrait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workbookViewId="0">
      <selection activeCell="A7" sqref="A7"/>
    </sheetView>
  </sheetViews>
  <sheetFormatPr baseColWidth="10" defaultColWidth="9.140625" defaultRowHeight="12.75" x14ac:dyDescent="0.2"/>
  <cols>
    <col min="1" max="1" width="12.5703125" style="5" customWidth="1"/>
    <col min="2" max="2" width="39.85546875" style="5" customWidth="1"/>
    <col min="3" max="3" width="16.28515625" style="5" customWidth="1"/>
    <col min="4" max="4" width="19.42578125" style="5" customWidth="1"/>
    <col min="5" max="5" width="40.7109375" style="5" customWidth="1"/>
    <col min="6" max="6" width="28" style="5" customWidth="1"/>
    <col min="7" max="7" width="21.5703125" style="5" customWidth="1"/>
    <col min="8" max="8" width="49" style="5" customWidth="1"/>
    <col min="9" max="9" width="44.140625" style="5" customWidth="1"/>
    <col min="10" max="10" width="46.42578125" style="5" customWidth="1"/>
    <col min="11" max="11" width="43.28515625" style="5" customWidth="1"/>
    <col min="12" max="12" width="49" style="5" customWidth="1"/>
    <col min="13" max="13" width="45.5703125" style="5" customWidth="1"/>
    <col min="14" max="14" width="47.85546875" style="5" customWidth="1"/>
    <col min="15" max="15" width="37.85546875" style="5" customWidth="1"/>
    <col min="16" max="16" width="41.7109375" style="5" customWidth="1"/>
    <col min="17" max="17" width="39.42578125" style="5" customWidth="1"/>
    <col min="18" max="16384" width="9.140625" style="5"/>
  </cols>
  <sheetData>
    <row r="1" spans="1:17" ht="21" customHeight="1" x14ac:dyDescent="0.2">
      <c r="A1" s="57"/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9"/>
    </row>
    <row r="2" spans="1:17" ht="22.5" customHeight="1" x14ac:dyDescent="0.2">
      <c r="A2" s="60"/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2"/>
    </row>
    <row r="3" spans="1:17" ht="21.75" customHeight="1" x14ac:dyDescent="0.2">
      <c r="A3" s="60"/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2"/>
    </row>
    <row r="4" spans="1:17" ht="24.75" customHeight="1" x14ac:dyDescent="0.2">
      <c r="A4" s="63"/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5"/>
    </row>
    <row r="5" spans="1:17" ht="30" hidden="1" customHeight="1" x14ac:dyDescent="0.2">
      <c r="B5" s="5" t="s">
        <v>106</v>
      </c>
      <c r="C5" s="5" t="s">
        <v>109</v>
      </c>
      <c r="D5" s="5" t="s">
        <v>106</v>
      </c>
      <c r="E5" s="5" t="s">
        <v>110</v>
      </c>
      <c r="F5" s="5" t="s">
        <v>110</v>
      </c>
      <c r="G5" s="5" t="s">
        <v>109</v>
      </c>
      <c r="H5" s="5" t="s">
        <v>106</v>
      </c>
      <c r="I5" s="5" t="s">
        <v>110</v>
      </c>
      <c r="J5" s="5" t="s">
        <v>106</v>
      </c>
      <c r="K5" s="5" t="s">
        <v>110</v>
      </c>
      <c r="L5" s="5" t="s">
        <v>106</v>
      </c>
      <c r="M5" s="5" t="s">
        <v>110</v>
      </c>
      <c r="N5" s="5" t="s">
        <v>106</v>
      </c>
      <c r="O5" s="5" t="s">
        <v>110</v>
      </c>
      <c r="P5" s="5" t="s">
        <v>106</v>
      </c>
      <c r="Q5" s="5" t="s">
        <v>110</v>
      </c>
    </row>
    <row r="6" spans="1:17" ht="21.75" hidden="1" customHeight="1" x14ac:dyDescent="0.2">
      <c r="B6" s="5" t="s">
        <v>111</v>
      </c>
      <c r="C6" s="5" t="s">
        <v>112</v>
      </c>
      <c r="D6" s="5" t="s">
        <v>113</v>
      </c>
      <c r="E6" s="5" t="s">
        <v>114</v>
      </c>
      <c r="F6" s="5" t="s">
        <v>115</v>
      </c>
      <c r="G6" s="5" t="s">
        <v>116</v>
      </c>
      <c r="H6" s="5" t="s">
        <v>117</v>
      </c>
      <c r="I6" s="5" t="s">
        <v>118</v>
      </c>
      <c r="J6" s="5" t="s">
        <v>119</v>
      </c>
      <c r="K6" s="5" t="s">
        <v>120</v>
      </c>
      <c r="L6" s="5" t="s">
        <v>121</v>
      </c>
      <c r="M6" s="5" t="s">
        <v>122</v>
      </c>
      <c r="N6" s="5" t="s">
        <v>123</v>
      </c>
      <c r="O6" s="5" t="s">
        <v>124</v>
      </c>
      <c r="P6" s="5" t="s">
        <v>125</v>
      </c>
      <c r="Q6" s="5" t="s">
        <v>126</v>
      </c>
    </row>
    <row r="7" spans="1:17" ht="33" customHeight="1" x14ac:dyDescent="0.2">
      <c r="A7" s="6" t="s">
        <v>108</v>
      </c>
      <c r="B7" s="6" t="s">
        <v>127</v>
      </c>
      <c r="C7" s="6" t="s">
        <v>99</v>
      </c>
      <c r="D7" s="6" t="s">
        <v>12</v>
      </c>
      <c r="E7" s="6" t="s">
        <v>128</v>
      </c>
      <c r="F7" s="6" t="s">
        <v>3</v>
      </c>
      <c r="G7" s="6" t="s">
        <v>100</v>
      </c>
      <c r="H7" s="6" t="s">
        <v>129</v>
      </c>
      <c r="I7" s="6" t="s">
        <v>130</v>
      </c>
      <c r="J7" s="6" t="s">
        <v>131</v>
      </c>
      <c r="K7" s="6" t="s">
        <v>132</v>
      </c>
      <c r="L7" s="6" t="s">
        <v>133</v>
      </c>
      <c r="M7" s="6" t="s">
        <v>134</v>
      </c>
      <c r="N7" s="6" t="s">
        <v>135</v>
      </c>
      <c r="O7" s="6" t="s">
        <v>136</v>
      </c>
      <c r="P7" s="6" t="s">
        <v>137</v>
      </c>
      <c r="Q7" s="6" t="s">
        <v>138</v>
      </c>
    </row>
    <row r="8" spans="1:17" ht="55.5" customHeight="1" x14ac:dyDescent="0.2">
      <c r="A8" s="3">
        <v>15</v>
      </c>
      <c r="B8" s="7" t="s">
        <v>22</v>
      </c>
      <c r="C8" s="17" t="s">
        <v>229</v>
      </c>
      <c r="D8" s="1" t="s">
        <v>230</v>
      </c>
      <c r="E8" s="1" t="s">
        <v>231</v>
      </c>
      <c r="F8" s="1" t="s">
        <v>23</v>
      </c>
      <c r="G8" s="1" t="s">
        <v>4</v>
      </c>
      <c r="H8" s="1" t="s">
        <v>6</v>
      </c>
      <c r="I8" s="2" t="s">
        <v>139</v>
      </c>
      <c r="J8" s="1" t="s">
        <v>7</v>
      </c>
      <c r="K8" s="1">
        <v>120</v>
      </c>
      <c r="L8" s="1" t="s">
        <v>7</v>
      </c>
      <c r="M8" s="1">
        <v>14</v>
      </c>
      <c r="N8" s="1" t="s">
        <v>24</v>
      </c>
      <c r="O8" s="1">
        <v>45150</v>
      </c>
      <c r="P8" s="16" t="s">
        <v>228</v>
      </c>
      <c r="Q8" s="1" t="s">
        <v>25</v>
      </c>
    </row>
  </sheetData>
  <mergeCells count="1">
    <mergeCell ref="A1:Q4"/>
  </mergeCells>
  <dataValidations count="1">
    <dataValidation type="list" allowBlank="1" showInputMessage="1" showErrorMessage="1" sqref="G8">
      <formula1>hidden_Tabla_2301452</formula1>
    </dataValidation>
  </dataValidations>
  <pageMargins left="0.75" right="0.75" top="1" bottom="1" header="0.5" footer="0.5"/>
  <pageSetup orientation="portrait" horizontalDpi="300" verticalDpi="300"/>
  <headerFooter alignWithMargins="0"/>
  <ignoredErrors>
    <ignoredError sqref="I8" numberStoredAsText="1"/>
  </ignoredErrors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sqref="A1:B4"/>
    </sheetView>
  </sheetViews>
  <sheetFormatPr baseColWidth="10" defaultColWidth="9.140625" defaultRowHeight="12.75" x14ac:dyDescent="0.2"/>
  <cols>
    <col min="1" max="1" width="7.140625" style="5" customWidth="1"/>
    <col min="2" max="2" width="68.28515625" style="5" customWidth="1"/>
    <col min="3" max="16384" width="9.140625" style="5"/>
  </cols>
  <sheetData>
    <row r="1" spans="1:2" ht="27" customHeight="1" x14ac:dyDescent="0.2">
      <c r="A1" s="66"/>
      <c r="B1" s="67"/>
    </row>
    <row r="2" spans="1:2" ht="36" customHeight="1" x14ac:dyDescent="0.2">
      <c r="A2" s="68"/>
      <c r="B2" s="69"/>
    </row>
    <row r="3" spans="1:2" ht="28.5" customHeight="1" x14ac:dyDescent="0.2">
      <c r="A3" s="68"/>
      <c r="B3" s="69"/>
    </row>
    <row r="4" spans="1:2" ht="39" customHeight="1" x14ac:dyDescent="0.2">
      <c r="A4" s="70"/>
      <c r="B4" s="71"/>
    </row>
    <row r="5" spans="1:2" ht="28.5" hidden="1" customHeight="1" x14ac:dyDescent="0.2">
      <c r="B5" s="5" t="s">
        <v>106</v>
      </c>
    </row>
    <row r="6" spans="1:2" ht="27.75" hidden="1" customHeight="1" x14ac:dyDescent="0.2">
      <c r="B6" s="5" t="s">
        <v>107</v>
      </c>
    </row>
    <row r="7" spans="1:2" ht="34.5" customHeight="1" x14ac:dyDescent="0.2">
      <c r="A7" s="6" t="s">
        <v>108</v>
      </c>
      <c r="B7" s="6" t="s">
        <v>1</v>
      </c>
    </row>
    <row r="8" spans="1:2" ht="49.5" customHeight="1" x14ac:dyDescent="0.2">
      <c r="A8" s="4">
        <v>0</v>
      </c>
      <c r="B8" s="4" t="s">
        <v>23</v>
      </c>
    </row>
  </sheetData>
  <mergeCells count="1">
    <mergeCell ref="A1:B4"/>
  </mergeCells>
  <pageMargins left="0.75" right="0.75" top="1" bottom="1" header="0.5" footer="0.5"/>
  <pageSetup orientation="portrait" horizontalDpi="300" verticalDpi="300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workbookViewId="0">
      <selection sqref="A1:P4"/>
    </sheetView>
  </sheetViews>
  <sheetFormatPr baseColWidth="10" defaultColWidth="9.140625" defaultRowHeight="12.75" x14ac:dyDescent="0.2"/>
  <cols>
    <col min="1" max="1" width="9.140625" style="5" customWidth="1"/>
    <col min="2" max="2" width="30.28515625" style="5" customWidth="1"/>
    <col min="3" max="3" width="18.42578125" style="5" customWidth="1"/>
    <col min="4" max="4" width="16.28515625" style="5" customWidth="1"/>
    <col min="5" max="5" width="19.42578125" style="5" customWidth="1"/>
    <col min="6" max="6" width="16.42578125" style="5" customWidth="1"/>
    <col min="7" max="7" width="27.140625" style="5" customWidth="1"/>
    <col min="8" max="8" width="21.5703125" style="5" customWidth="1"/>
    <col min="9" max="9" width="24.7109375" style="5" customWidth="1"/>
    <col min="10" max="10" width="20.42578125" style="5" customWidth="1"/>
    <col min="11" max="11" width="22.7109375" style="5" customWidth="1"/>
    <col min="12" max="12" width="19.5703125" style="5" customWidth="1"/>
    <col min="13" max="13" width="34.7109375" style="5" customWidth="1"/>
    <col min="14" max="14" width="29.5703125" style="5" customWidth="1"/>
    <col min="15" max="15" width="31.85546875" style="5" customWidth="1"/>
    <col min="16" max="16" width="21.28515625" style="5" customWidth="1"/>
    <col min="17" max="16384" width="9.140625" style="5"/>
  </cols>
  <sheetData>
    <row r="1" spans="1:16" ht="27.75" customHeight="1" x14ac:dyDescent="0.2">
      <c r="A1" s="66"/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67"/>
    </row>
    <row r="2" spans="1:16" ht="25.5" customHeight="1" x14ac:dyDescent="0.2">
      <c r="A2" s="68"/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69"/>
    </row>
    <row r="3" spans="1:16" ht="24" customHeight="1" x14ac:dyDescent="0.2">
      <c r="A3" s="68"/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69"/>
    </row>
    <row r="4" spans="1:16" ht="25.5" customHeight="1" x14ac:dyDescent="0.2">
      <c r="A4" s="70"/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1"/>
    </row>
    <row r="5" spans="1:16" ht="33" hidden="1" customHeight="1" x14ac:dyDescent="0.2">
      <c r="B5" s="5" t="s">
        <v>110</v>
      </c>
      <c r="C5" s="5" t="s">
        <v>106</v>
      </c>
      <c r="D5" s="5" t="s">
        <v>109</v>
      </c>
      <c r="E5" s="5" t="s">
        <v>106</v>
      </c>
      <c r="F5" s="5" t="s">
        <v>110</v>
      </c>
      <c r="G5" s="5" t="s">
        <v>110</v>
      </c>
      <c r="H5" s="5" t="s">
        <v>109</v>
      </c>
      <c r="I5" s="5" t="s">
        <v>106</v>
      </c>
      <c r="J5" s="5" t="s">
        <v>110</v>
      </c>
      <c r="K5" s="5" t="s">
        <v>106</v>
      </c>
      <c r="L5" s="5" t="s">
        <v>110</v>
      </c>
      <c r="M5" s="5" t="s">
        <v>106</v>
      </c>
      <c r="N5" s="5" t="s">
        <v>110</v>
      </c>
      <c r="O5" s="5" t="s">
        <v>109</v>
      </c>
      <c r="P5" s="5" t="s">
        <v>110</v>
      </c>
    </row>
    <row r="6" spans="1:16" ht="27" hidden="1" customHeight="1" x14ac:dyDescent="0.2">
      <c r="B6" s="5" t="s">
        <v>140</v>
      </c>
      <c r="C6" s="5" t="s">
        <v>141</v>
      </c>
      <c r="D6" s="5" t="s">
        <v>142</v>
      </c>
      <c r="E6" s="5" t="s">
        <v>143</v>
      </c>
      <c r="F6" s="5" t="s">
        <v>144</v>
      </c>
      <c r="G6" s="5" t="s">
        <v>145</v>
      </c>
      <c r="H6" s="5" t="s">
        <v>146</v>
      </c>
      <c r="I6" s="5" t="s">
        <v>147</v>
      </c>
      <c r="J6" s="5" t="s">
        <v>148</v>
      </c>
      <c r="K6" s="5" t="s">
        <v>149</v>
      </c>
      <c r="L6" s="5" t="s">
        <v>150</v>
      </c>
      <c r="M6" s="5" t="s">
        <v>151</v>
      </c>
      <c r="N6" s="5" t="s">
        <v>152</v>
      </c>
      <c r="O6" s="5" t="s">
        <v>153</v>
      </c>
      <c r="P6" s="5" t="s">
        <v>154</v>
      </c>
    </row>
    <row r="7" spans="1:16" ht="30" customHeight="1" x14ac:dyDescent="0.2">
      <c r="A7" s="14" t="s">
        <v>108</v>
      </c>
      <c r="B7" s="14" t="s">
        <v>155</v>
      </c>
      <c r="C7" s="14" t="s">
        <v>15</v>
      </c>
      <c r="D7" s="14" t="s">
        <v>99</v>
      </c>
      <c r="E7" s="14" t="s">
        <v>12</v>
      </c>
      <c r="F7" s="14" t="s">
        <v>2</v>
      </c>
      <c r="G7" s="14" t="s">
        <v>16</v>
      </c>
      <c r="H7" s="14" t="s">
        <v>156</v>
      </c>
      <c r="I7" s="14" t="s">
        <v>157</v>
      </c>
      <c r="J7" s="14" t="s">
        <v>13</v>
      </c>
      <c r="K7" s="14" t="s">
        <v>101</v>
      </c>
      <c r="L7" s="14" t="s">
        <v>14</v>
      </c>
      <c r="M7" s="14" t="s">
        <v>158</v>
      </c>
      <c r="N7" s="14" t="s">
        <v>102</v>
      </c>
      <c r="O7" s="14" t="s">
        <v>159</v>
      </c>
      <c r="P7" s="14" t="s">
        <v>160</v>
      </c>
    </row>
    <row r="8" spans="1:16" ht="45" customHeight="1" x14ac:dyDescent="0.2">
      <c r="A8" s="13">
        <v>1</v>
      </c>
      <c r="B8" s="10" t="s">
        <v>226</v>
      </c>
      <c r="C8" s="10" t="s">
        <v>227</v>
      </c>
      <c r="D8" s="13" t="s">
        <v>27</v>
      </c>
      <c r="E8" s="13" t="s">
        <v>28</v>
      </c>
      <c r="F8" s="13">
        <v>6899</v>
      </c>
      <c r="G8" s="13" t="s">
        <v>23</v>
      </c>
      <c r="H8" s="13" t="s">
        <v>4</v>
      </c>
      <c r="I8" s="13" t="s">
        <v>29</v>
      </c>
      <c r="J8" s="15" t="s">
        <v>139</v>
      </c>
      <c r="K8" s="13" t="s">
        <v>7</v>
      </c>
      <c r="L8" s="13">
        <v>120</v>
      </c>
      <c r="M8" s="13" t="s">
        <v>7</v>
      </c>
      <c r="N8" s="13">
        <v>14</v>
      </c>
      <c r="O8" s="13" t="s">
        <v>24</v>
      </c>
      <c r="P8" s="13">
        <v>45010</v>
      </c>
    </row>
  </sheetData>
  <mergeCells count="1">
    <mergeCell ref="A1:P4"/>
  </mergeCells>
  <dataValidations count="3">
    <dataValidation type="list" allowBlank="1" showErrorMessage="1" sqref="O8">
      <formula1>Hidden_3_Tabla_23014714</formula1>
    </dataValidation>
    <dataValidation type="list" allowBlank="1" showErrorMessage="1" sqref="H8">
      <formula1>Hidden_2_Tabla_2301477</formula1>
    </dataValidation>
    <dataValidation type="list" allowBlank="1" showErrorMessage="1" sqref="D8">
      <formula1>Hidden_1_Tabla_2301473</formula1>
    </dataValidation>
  </dataValidations>
  <pageMargins left="0.75" right="0.75" top="1" bottom="1" header="0.5" footer="0.5"/>
  <pageSetup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5"/>
  <sheetViews>
    <sheetView workbookViewId="0">
      <selection activeCell="A5" sqref="A5:C5"/>
    </sheetView>
  </sheetViews>
  <sheetFormatPr baseColWidth="10" defaultRowHeight="15" x14ac:dyDescent="0.25"/>
  <cols>
    <col min="1" max="1" width="14" customWidth="1"/>
    <col min="2" max="2" width="18.5703125" customWidth="1"/>
    <col min="3" max="3" width="13.5703125" customWidth="1"/>
    <col min="4" max="4" width="24.28515625" customWidth="1"/>
    <col min="7" max="7" width="14.7109375" customWidth="1"/>
    <col min="11" max="11" width="14" customWidth="1"/>
    <col min="14" max="14" width="14" customWidth="1"/>
    <col min="15" max="15" width="14.42578125" customWidth="1"/>
    <col min="16" max="17" width="13.28515625" customWidth="1"/>
    <col min="18" max="18" width="19.85546875" customWidth="1"/>
    <col min="20" max="20" width="13.7109375" customWidth="1"/>
    <col min="21" max="21" width="14" customWidth="1"/>
    <col min="23" max="23" width="17.85546875" customWidth="1"/>
    <col min="24" max="24" width="19.85546875" customWidth="1"/>
    <col min="26" max="26" width="14.28515625" customWidth="1"/>
    <col min="27" max="27" width="19.5703125" customWidth="1"/>
  </cols>
  <sheetData>
    <row r="1" spans="1:27" ht="30" customHeight="1" x14ac:dyDescent="0.25">
      <c r="A1" s="39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1"/>
    </row>
    <row r="2" spans="1:27" ht="31.5" customHeight="1" x14ac:dyDescent="0.25">
      <c r="A2" s="42" t="s">
        <v>236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4"/>
    </row>
    <row r="3" spans="1:27" ht="31.5" customHeight="1" x14ac:dyDescent="0.25">
      <c r="A3" s="45" t="s">
        <v>94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7"/>
    </row>
    <row r="4" spans="1:27" ht="23.25" customHeight="1" x14ac:dyDescent="0.25">
      <c r="A4" s="48" t="s">
        <v>95</v>
      </c>
      <c r="B4" s="49"/>
      <c r="C4" s="49"/>
      <c r="D4" s="48" t="s">
        <v>11</v>
      </c>
      <c r="E4" s="49"/>
      <c r="F4" s="49"/>
      <c r="G4" s="50" t="s">
        <v>96</v>
      </c>
      <c r="H4" s="49"/>
      <c r="I4" s="49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  <c r="Z4" s="51"/>
      <c r="AA4" s="51"/>
    </row>
    <row r="5" spans="1:27" ht="43.5" customHeight="1" x14ac:dyDescent="0.25">
      <c r="A5" s="53" t="s">
        <v>161</v>
      </c>
      <c r="B5" s="54"/>
      <c r="C5" s="54"/>
      <c r="D5" s="53" t="s">
        <v>162</v>
      </c>
      <c r="E5" s="54"/>
      <c r="F5" s="54"/>
      <c r="G5" s="53" t="s">
        <v>163</v>
      </c>
      <c r="H5" s="55"/>
      <c r="I5" s="56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</row>
    <row r="6" spans="1:27" hidden="1" x14ac:dyDescent="0.25">
      <c r="A6" s="8" t="s">
        <v>110</v>
      </c>
      <c r="B6" s="8" t="s">
        <v>106</v>
      </c>
      <c r="C6" s="8" t="s">
        <v>106</v>
      </c>
      <c r="D6" s="8" t="s">
        <v>106</v>
      </c>
      <c r="E6" s="8" t="s">
        <v>109</v>
      </c>
      <c r="F6" s="8" t="s">
        <v>106</v>
      </c>
      <c r="G6" s="8" t="s">
        <v>106</v>
      </c>
      <c r="H6" s="8" t="s">
        <v>164</v>
      </c>
      <c r="I6" s="8" t="s">
        <v>110</v>
      </c>
      <c r="J6" s="8" t="s">
        <v>165</v>
      </c>
      <c r="K6" s="8" t="s">
        <v>110</v>
      </c>
      <c r="L6" s="8" t="s">
        <v>106</v>
      </c>
      <c r="M6" s="8" t="s">
        <v>165</v>
      </c>
      <c r="N6" s="8" t="s">
        <v>106</v>
      </c>
      <c r="O6" s="8" t="s">
        <v>106</v>
      </c>
      <c r="P6" s="8" t="s">
        <v>165</v>
      </c>
      <c r="Q6" s="8" t="s">
        <v>164</v>
      </c>
      <c r="R6" s="8" t="s">
        <v>164</v>
      </c>
      <c r="S6" s="8" t="s">
        <v>166</v>
      </c>
      <c r="T6" s="8" t="s">
        <v>110</v>
      </c>
      <c r="U6" s="8" t="s">
        <v>106</v>
      </c>
      <c r="V6" s="8" t="s">
        <v>106</v>
      </c>
      <c r="W6" s="8" t="s">
        <v>164</v>
      </c>
      <c r="X6" s="8" t="s">
        <v>164</v>
      </c>
      <c r="Y6" s="8" t="s">
        <v>167</v>
      </c>
      <c r="Z6" s="8" t="s">
        <v>168</v>
      </c>
      <c r="AA6" s="8" t="s">
        <v>169</v>
      </c>
    </row>
    <row r="7" spans="1:27" hidden="1" x14ac:dyDescent="0.25">
      <c r="A7" s="8" t="s">
        <v>170</v>
      </c>
      <c r="B7" s="8" t="s">
        <v>171</v>
      </c>
      <c r="C7" s="8" t="s">
        <v>172</v>
      </c>
      <c r="D7" s="8" t="s">
        <v>173</v>
      </c>
      <c r="E7" s="8" t="s">
        <v>174</v>
      </c>
      <c r="F7" s="8" t="s">
        <v>175</v>
      </c>
      <c r="G7" s="8" t="s">
        <v>176</v>
      </c>
      <c r="H7" s="8" t="s">
        <v>177</v>
      </c>
      <c r="I7" s="8" t="s">
        <v>178</v>
      </c>
      <c r="J7" s="8" t="s">
        <v>179</v>
      </c>
      <c r="K7" s="8" t="s">
        <v>180</v>
      </c>
      <c r="L7" s="8" t="s">
        <v>181</v>
      </c>
      <c r="M7" s="8" t="s">
        <v>182</v>
      </c>
      <c r="N7" s="8" t="s">
        <v>183</v>
      </c>
      <c r="O7" s="8" t="s">
        <v>184</v>
      </c>
      <c r="P7" s="8" t="s">
        <v>185</v>
      </c>
      <c r="Q7" s="8" t="s">
        <v>186</v>
      </c>
      <c r="R7" s="8" t="s">
        <v>187</v>
      </c>
      <c r="S7" s="8" t="s">
        <v>188</v>
      </c>
      <c r="T7" s="8" t="s">
        <v>189</v>
      </c>
      <c r="U7" s="8" t="s">
        <v>190</v>
      </c>
      <c r="V7" s="8" t="s">
        <v>191</v>
      </c>
      <c r="W7" s="8" t="s">
        <v>192</v>
      </c>
      <c r="X7" s="8" t="s">
        <v>193</v>
      </c>
      <c r="Y7" s="8" t="s">
        <v>194</v>
      </c>
      <c r="Z7" s="8" t="s">
        <v>195</v>
      </c>
      <c r="AA7" s="8" t="s">
        <v>196</v>
      </c>
    </row>
    <row r="8" spans="1:27" ht="15.75" x14ac:dyDescent="0.3">
      <c r="A8" s="37" t="s">
        <v>98</v>
      </c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  <c r="AA8" s="38"/>
    </row>
    <row r="9" spans="1:27" ht="67.5" x14ac:dyDescent="0.25">
      <c r="A9" s="19" t="s">
        <v>198</v>
      </c>
      <c r="B9" s="19" t="s">
        <v>199</v>
      </c>
      <c r="C9" s="19" t="s">
        <v>200</v>
      </c>
      <c r="D9" s="19" t="s">
        <v>201</v>
      </c>
      <c r="E9" s="19" t="s">
        <v>202</v>
      </c>
      <c r="F9" s="19" t="s">
        <v>203</v>
      </c>
      <c r="G9" s="19" t="s">
        <v>204</v>
      </c>
      <c r="H9" s="19" t="s">
        <v>225</v>
      </c>
      <c r="I9" s="19" t="s">
        <v>205</v>
      </c>
      <c r="J9" s="19" t="s">
        <v>221</v>
      </c>
      <c r="K9" s="19" t="s">
        <v>206</v>
      </c>
      <c r="L9" s="19" t="s">
        <v>207</v>
      </c>
      <c r="M9" s="19" t="s">
        <v>222</v>
      </c>
      <c r="N9" s="19" t="s">
        <v>208</v>
      </c>
      <c r="O9" s="19" t="s">
        <v>209</v>
      </c>
      <c r="P9" s="19" t="s">
        <v>223</v>
      </c>
      <c r="Q9" s="19" t="s">
        <v>210</v>
      </c>
      <c r="R9" s="19" t="s">
        <v>211</v>
      </c>
      <c r="S9" s="19" t="s">
        <v>212</v>
      </c>
      <c r="T9" s="19" t="s">
        <v>213</v>
      </c>
      <c r="U9" s="19" t="s">
        <v>224</v>
      </c>
      <c r="V9" s="19" t="s">
        <v>214</v>
      </c>
      <c r="W9" s="19" t="s">
        <v>215</v>
      </c>
      <c r="X9" s="19" t="s">
        <v>216</v>
      </c>
      <c r="Y9" s="19" t="s">
        <v>217</v>
      </c>
      <c r="Z9" s="19" t="s">
        <v>218</v>
      </c>
      <c r="AA9" s="19" t="s">
        <v>219</v>
      </c>
    </row>
    <row r="10" spans="1:27" ht="107.25" customHeight="1" x14ac:dyDescent="0.25">
      <c r="A10" s="10" t="s">
        <v>17</v>
      </c>
      <c r="B10" s="10" t="s">
        <v>18</v>
      </c>
      <c r="C10" s="10" t="s">
        <v>103</v>
      </c>
      <c r="D10" s="10" t="s">
        <v>19</v>
      </c>
      <c r="E10" s="10" t="s">
        <v>197</v>
      </c>
      <c r="F10" s="10" t="s">
        <v>10</v>
      </c>
      <c r="G10" s="10" t="s">
        <v>20</v>
      </c>
      <c r="H10" s="10"/>
      <c r="I10" s="10" t="s">
        <v>21</v>
      </c>
      <c r="J10" s="10">
        <v>15</v>
      </c>
      <c r="K10" s="10" t="s">
        <v>8</v>
      </c>
      <c r="L10" s="10" t="s">
        <v>23</v>
      </c>
      <c r="M10" s="10">
        <v>0</v>
      </c>
      <c r="N10" s="10" t="s">
        <v>9</v>
      </c>
      <c r="O10" s="10" t="s">
        <v>26</v>
      </c>
      <c r="P10" s="10">
        <v>1</v>
      </c>
      <c r="Q10" s="10"/>
      <c r="R10" s="10" t="s">
        <v>104</v>
      </c>
      <c r="S10" s="11">
        <v>43531</v>
      </c>
      <c r="T10" s="10" t="s">
        <v>105</v>
      </c>
      <c r="U10" s="13">
        <v>610</v>
      </c>
      <c r="V10" s="10">
        <v>1243756</v>
      </c>
      <c r="W10" s="9" t="s">
        <v>97</v>
      </c>
      <c r="X10" s="9" t="s">
        <v>235</v>
      </c>
      <c r="Y10" s="10">
        <v>2019</v>
      </c>
      <c r="Z10" s="11">
        <v>43531</v>
      </c>
      <c r="AA10" s="12" t="s">
        <v>237</v>
      </c>
    </row>
    <row r="11" spans="1:27" ht="110.25" customHeight="1" x14ac:dyDescent="0.25">
      <c r="A11" s="10" t="s">
        <v>17</v>
      </c>
      <c r="B11" s="10" t="s">
        <v>30</v>
      </c>
      <c r="C11" s="10" t="s">
        <v>103</v>
      </c>
      <c r="D11" s="22" t="s">
        <v>31</v>
      </c>
      <c r="E11" s="10" t="s">
        <v>197</v>
      </c>
      <c r="F11" s="10" t="s">
        <v>32</v>
      </c>
      <c r="G11" s="10" t="s">
        <v>5</v>
      </c>
      <c r="H11" s="10"/>
      <c r="I11" s="10" t="s">
        <v>21</v>
      </c>
      <c r="J11" s="10">
        <v>15</v>
      </c>
      <c r="K11" s="10" t="s">
        <v>8</v>
      </c>
      <c r="L11" s="10" t="s">
        <v>23</v>
      </c>
      <c r="M11" s="10">
        <v>0</v>
      </c>
      <c r="N11" s="10" t="s">
        <v>9</v>
      </c>
      <c r="O11" s="10" t="s">
        <v>26</v>
      </c>
      <c r="P11" s="10">
        <v>1</v>
      </c>
      <c r="Q11" s="10"/>
      <c r="R11" s="10" t="s">
        <v>104</v>
      </c>
      <c r="S11" s="11">
        <v>43531</v>
      </c>
      <c r="T11" s="10" t="s">
        <v>105</v>
      </c>
      <c r="U11" s="13">
        <v>419</v>
      </c>
      <c r="V11" s="10">
        <v>1243756</v>
      </c>
      <c r="W11" s="9" t="s">
        <v>97</v>
      </c>
      <c r="X11" s="9" t="s">
        <v>235</v>
      </c>
      <c r="Y11" s="10">
        <v>2019</v>
      </c>
      <c r="Z11" s="11">
        <v>43531</v>
      </c>
      <c r="AA11" s="12" t="s">
        <v>238</v>
      </c>
    </row>
    <row r="12" spans="1:27" ht="114.75" customHeight="1" x14ac:dyDescent="0.25">
      <c r="A12" s="10" t="s">
        <v>17</v>
      </c>
      <c r="B12" s="10" t="s">
        <v>33</v>
      </c>
      <c r="C12" s="10" t="s">
        <v>103</v>
      </c>
      <c r="D12" s="22" t="s">
        <v>34</v>
      </c>
      <c r="E12" s="10" t="s">
        <v>197</v>
      </c>
      <c r="F12" s="10" t="s">
        <v>35</v>
      </c>
      <c r="G12" s="10" t="s">
        <v>5</v>
      </c>
      <c r="H12" s="10"/>
      <c r="I12" s="10" t="s">
        <v>21</v>
      </c>
      <c r="J12" s="10">
        <v>15</v>
      </c>
      <c r="K12" s="10" t="s">
        <v>8</v>
      </c>
      <c r="L12" s="10" t="s">
        <v>23</v>
      </c>
      <c r="M12" s="10">
        <v>0</v>
      </c>
      <c r="N12" s="10" t="s">
        <v>9</v>
      </c>
      <c r="O12" s="10" t="s">
        <v>26</v>
      </c>
      <c r="P12" s="10">
        <v>1</v>
      </c>
      <c r="Q12" s="10"/>
      <c r="R12" s="10" t="s">
        <v>104</v>
      </c>
      <c r="S12" s="11">
        <v>43531</v>
      </c>
      <c r="T12" s="10" t="s">
        <v>105</v>
      </c>
      <c r="U12" s="13">
        <v>3</v>
      </c>
      <c r="V12" s="10">
        <v>1243756</v>
      </c>
      <c r="W12" s="9" t="s">
        <v>97</v>
      </c>
      <c r="X12" s="9" t="s">
        <v>235</v>
      </c>
      <c r="Y12" s="10">
        <v>2019</v>
      </c>
      <c r="Z12" s="11">
        <v>43531</v>
      </c>
      <c r="AA12" s="12" t="s">
        <v>237</v>
      </c>
    </row>
    <row r="13" spans="1:27" ht="99.95" customHeight="1" x14ac:dyDescent="0.25">
      <c r="A13" s="10" t="s">
        <v>17</v>
      </c>
      <c r="B13" s="10" t="s">
        <v>36</v>
      </c>
      <c r="C13" s="10" t="s">
        <v>103</v>
      </c>
      <c r="D13" s="22" t="s">
        <v>37</v>
      </c>
      <c r="E13" s="10" t="s">
        <v>197</v>
      </c>
      <c r="F13" s="10" t="s">
        <v>38</v>
      </c>
      <c r="G13" s="10" t="s">
        <v>5</v>
      </c>
      <c r="H13" s="10"/>
      <c r="I13" s="10" t="s">
        <v>21</v>
      </c>
      <c r="J13" s="10">
        <v>15</v>
      </c>
      <c r="K13" s="10" t="s">
        <v>8</v>
      </c>
      <c r="L13" s="10" t="s">
        <v>23</v>
      </c>
      <c r="M13" s="10">
        <v>0</v>
      </c>
      <c r="N13" s="10" t="s">
        <v>9</v>
      </c>
      <c r="O13" s="10" t="s">
        <v>26</v>
      </c>
      <c r="P13" s="10">
        <v>1</v>
      </c>
      <c r="Q13" s="10"/>
      <c r="R13" s="10" t="s">
        <v>104</v>
      </c>
      <c r="S13" s="11">
        <v>43531</v>
      </c>
      <c r="T13" s="10" t="s">
        <v>105</v>
      </c>
      <c r="U13" s="13">
        <v>2</v>
      </c>
      <c r="V13" s="10">
        <v>1243756</v>
      </c>
      <c r="W13" s="9" t="s">
        <v>97</v>
      </c>
      <c r="X13" s="9" t="s">
        <v>235</v>
      </c>
      <c r="Y13" s="10">
        <v>2019</v>
      </c>
      <c r="Z13" s="11">
        <v>43531</v>
      </c>
      <c r="AA13" s="12" t="s">
        <v>237</v>
      </c>
    </row>
    <row r="14" spans="1:27" ht="99.95" customHeight="1" x14ac:dyDescent="0.25">
      <c r="A14" s="10" t="s">
        <v>17</v>
      </c>
      <c r="B14" s="10" t="s">
        <v>39</v>
      </c>
      <c r="C14" s="10" t="s">
        <v>103</v>
      </c>
      <c r="D14" s="10" t="s">
        <v>40</v>
      </c>
      <c r="E14" s="10" t="s">
        <v>197</v>
      </c>
      <c r="F14" s="10" t="s">
        <v>32</v>
      </c>
      <c r="G14" s="10" t="s">
        <v>5</v>
      </c>
      <c r="H14" s="10"/>
      <c r="I14" s="10" t="s">
        <v>21</v>
      </c>
      <c r="J14" s="10">
        <v>15</v>
      </c>
      <c r="K14" s="10" t="s">
        <v>8</v>
      </c>
      <c r="L14" s="10" t="s">
        <v>23</v>
      </c>
      <c r="M14" s="10">
        <v>0</v>
      </c>
      <c r="N14" s="10" t="s">
        <v>9</v>
      </c>
      <c r="O14" s="10" t="s">
        <v>26</v>
      </c>
      <c r="P14" s="10">
        <v>1</v>
      </c>
      <c r="Q14" s="10"/>
      <c r="R14" s="10" t="s">
        <v>104</v>
      </c>
      <c r="S14" s="11">
        <v>43531</v>
      </c>
      <c r="T14" s="10" t="s">
        <v>105</v>
      </c>
      <c r="U14" s="13">
        <v>125</v>
      </c>
      <c r="V14" s="10">
        <v>1243756</v>
      </c>
      <c r="W14" s="9" t="s">
        <v>97</v>
      </c>
      <c r="X14" s="9" t="s">
        <v>235</v>
      </c>
      <c r="Y14" s="10">
        <v>2019</v>
      </c>
      <c r="Z14" s="11">
        <v>43531</v>
      </c>
      <c r="AA14" s="12" t="s">
        <v>237</v>
      </c>
    </row>
    <row r="15" spans="1:27" ht="99.95" customHeight="1" x14ac:dyDescent="0.25">
      <c r="A15" s="10" t="s">
        <v>17</v>
      </c>
      <c r="B15" s="10" t="s">
        <v>41</v>
      </c>
      <c r="C15" s="10" t="s">
        <v>103</v>
      </c>
      <c r="D15" s="10" t="s">
        <v>42</v>
      </c>
      <c r="E15" s="10" t="s">
        <v>197</v>
      </c>
      <c r="F15" s="10" t="s">
        <v>43</v>
      </c>
      <c r="G15" s="10" t="s">
        <v>5</v>
      </c>
      <c r="H15" s="10"/>
      <c r="I15" s="10" t="s">
        <v>21</v>
      </c>
      <c r="J15" s="10">
        <v>15</v>
      </c>
      <c r="K15" s="10" t="s">
        <v>8</v>
      </c>
      <c r="L15" s="10" t="s">
        <v>23</v>
      </c>
      <c r="M15" s="10">
        <v>0</v>
      </c>
      <c r="N15" s="10" t="s">
        <v>9</v>
      </c>
      <c r="O15" s="10" t="s">
        <v>26</v>
      </c>
      <c r="P15" s="10">
        <v>1</v>
      </c>
      <c r="Q15" s="10"/>
      <c r="R15" s="10" t="s">
        <v>104</v>
      </c>
      <c r="S15" s="11">
        <v>43531</v>
      </c>
      <c r="T15" s="10" t="s">
        <v>105</v>
      </c>
      <c r="U15" s="13">
        <f>29+53</f>
        <v>82</v>
      </c>
      <c r="V15" s="10">
        <v>1243756</v>
      </c>
      <c r="W15" s="9" t="s">
        <v>97</v>
      </c>
      <c r="X15" s="9" t="s">
        <v>235</v>
      </c>
      <c r="Y15" s="10">
        <v>2019</v>
      </c>
      <c r="Z15" s="11">
        <v>43531</v>
      </c>
      <c r="AA15" s="12" t="s">
        <v>239</v>
      </c>
    </row>
    <row r="16" spans="1:27" ht="99.95" customHeight="1" x14ac:dyDescent="0.25">
      <c r="A16" s="10" t="s">
        <v>17</v>
      </c>
      <c r="B16" s="10" t="s">
        <v>44</v>
      </c>
      <c r="C16" s="10" t="s">
        <v>103</v>
      </c>
      <c r="D16" s="10" t="s">
        <v>45</v>
      </c>
      <c r="E16" s="10" t="s">
        <v>197</v>
      </c>
      <c r="F16" s="10" t="s">
        <v>46</v>
      </c>
      <c r="G16" s="10" t="s">
        <v>20</v>
      </c>
      <c r="H16" s="10"/>
      <c r="I16" s="10" t="s">
        <v>21</v>
      </c>
      <c r="J16" s="10">
        <v>15</v>
      </c>
      <c r="K16" s="10" t="s">
        <v>8</v>
      </c>
      <c r="L16" s="10" t="s">
        <v>23</v>
      </c>
      <c r="M16" s="10">
        <v>0</v>
      </c>
      <c r="N16" s="10" t="s">
        <v>9</v>
      </c>
      <c r="O16" s="10" t="s">
        <v>26</v>
      </c>
      <c r="P16" s="10">
        <v>1</v>
      </c>
      <c r="Q16" s="10"/>
      <c r="R16" s="10" t="s">
        <v>104</v>
      </c>
      <c r="S16" s="11">
        <v>43531</v>
      </c>
      <c r="T16" s="10" t="s">
        <v>105</v>
      </c>
      <c r="U16" s="13">
        <v>1</v>
      </c>
      <c r="V16" s="10">
        <v>1243756</v>
      </c>
      <c r="W16" s="9" t="s">
        <v>97</v>
      </c>
      <c r="X16" s="9" t="s">
        <v>235</v>
      </c>
      <c r="Y16" s="10">
        <v>2019</v>
      </c>
      <c r="Z16" s="11">
        <v>43531</v>
      </c>
      <c r="AA16" s="12" t="s">
        <v>238</v>
      </c>
    </row>
    <row r="17" spans="1:27" ht="121.5" customHeight="1" x14ac:dyDescent="0.25">
      <c r="A17" s="10" t="s">
        <v>17</v>
      </c>
      <c r="B17" s="10" t="s">
        <v>47</v>
      </c>
      <c r="C17" s="10" t="s">
        <v>103</v>
      </c>
      <c r="D17" s="10" t="s">
        <v>48</v>
      </c>
      <c r="E17" s="10" t="s">
        <v>197</v>
      </c>
      <c r="F17" s="10" t="s">
        <v>46</v>
      </c>
      <c r="G17" s="10" t="s">
        <v>20</v>
      </c>
      <c r="H17" s="10"/>
      <c r="I17" s="10" t="s">
        <v>21</v>
      </c>
      <c r="J17" s="10">
        <v>15</v>
      </c>
      <c r="K17" s="10" t="s">
        <v>8</v>
      </c>
      <c r="L17" s="10" t="s">
        <v>23</v>
      </c>
      <c r="M17" s="10">
        <v>0</v>
      </c>
      <c r="N17" s="10" t="s">
        <v>9</v>
      </c>
      <c r="O17" s="10" t="s">
        <v>26</v>
      </c>
      <c r="P17" s="10">
        <v>1</v>
      </c>
      <c r="Q17" s="10"/>
      <c r="R17" s="10" t="s">
        <v>104</v>
      </c>
      <c r="S17" s="11">
        <v>43531</v>
      </c>
      <c r="T17" s="10" t="s">
        <v>105</v>
      </c>
      <c r="U17" s="13">
        <v>36</v>
      </c>
      <c r="V17" s="10">
        <v>1243756</v>
      </c>
      <c r="W17" s="9" t="s">
        <v>97</v>
      </c>
      <c r="X17" s="9" t="s">
        <v>235</v>
      </c>
      <c r="Y17" s="10">
        <v>2019</v>
      </c>
      <c r="Z17" s="11">
        <v>43531</v>
      </c>
      <c r="AA17" s="12" t="s">
        <v>237</v>
      </c>
    </row>
    <row r="18" spans="1:27" ht="119.25" customHeight="1" x14ac:dyDescent="0.25">
      <c r="A18" s="10" t="s">
        <v>17</v>
      </c>
      <c r="B18" s="10" t="s">
        <v>49</v>
      </c>
      <c r="C18" s="10" t="s">
        <v>103</v>
      </c>
      <c r="D18" s="10" t="s">
        <v>50</v>
      </c>
      <c r="E18" s="10" t="s">
        <v>197</v>
      </c>
      <c r="F18" s="10" t="s">
        <v>35</v>
      </c>
      <c r="G18" s="10" t="s">
        <v>5</v>
      </c>
      <c r="H18" s="10"/>
      <c r="I18" s="10" t="s">
        <v>21</v>
      </c>
      <c r="J18" s="10">
        <v>15</v>
      </c>
      <c r="K18" s="10" t="s">
        <v>8</v>
      </c>
      <c r="L18" s="10" t="s">
        <v>23</v>
      </c>
      <c r="M18" s="10">
        <v>0</v>
      </c>
      <c r="N18" s="10" t="s">
        <v>9</v>
      </c>
      <c r="O18" s="10" t="s">
        <v>26</v>
      </c>
      <c r="P18" s="10">
        <v>1</v>
      </c>
      <c r="Q18" s="10"/>
      <c r="R18" s="10" t="s">
        <v>104</v>
      </c>
      <c r="S18" s="11">
        <v>43531</v>
      </c>
      <c r="T18" s="10" t="s">
        <v>105</v>
      </c>
      <c r="U18" s="13">
        <f>121+103</f>
        <v>224</v>
      </c>
      <c r="V18" s="10">
        <v>1243756</v>
      </c>
      <c r="W18" s="9" t="s">
        <v>97</v>
      </c>
      <c r="X18" s="9" t="s">
        <v>235</v>
      </c>
      <c r="Y18" s="10">
        <v>2019</v>
      </c>
      <c r="Z18" s="11">
        <v>43531</v>
      </c>
      <c r="AA18" s="12" t="s">
        <v>238</v>
      </c>
    </row>
    <row r="19" spans="1:27" ht="99.95" customHeight="1" x14ac:dyDescent="0.25">
      <c r="A19" s="10" t="s">
        <v>17</v>
      </c>
      <c r="B19" s="10" t="s">
        <v>51</v>
      </c>
      <c r="C19" s="10" t="s">
        <v>103</v>
      </c>
      <c r="D19" s="10" t="s">
        <v>52</v>
      </c>
      <c r="E19" s="10" t="s">
        <v>197</v>
      </c>
      <c r="F19" s="10" t="s">
        <v>43</v>
      </c>
      <c r="G19" s="10" t="s">
        <v>5</v>
      </c>
      <c r="H19" s="10"/>
      <c r="I19" s="10" t="s">
        <v>53</v>
      </c>
      <c r="J19" s="10">
        <v>15</v>
      </c>
      <c r="K19" s="10" t="s">
        <v>8</v>
      </c>
      <c r="L19" s="10" t="s">
        <v>23</v>
      </c>
      <c r="M19" s="10">
        <v>0</v>
      </c>
      <c r="N19" s="10" t="s">
        <v>9</v>
      </c>
      <c r="O19" s="10" t="s">
        <v>26</v>
      </c>
      <c r="P19" s="10">
        <v>1</v>
      </c>
      <c r="Q19" s="10"/>
      <c r="R19" s="10" t="s">
        <v>104</v>
      </c>
      <c r="S19" s="11">
        <v>43531</v>
      </c>
      <c r="T19" s="10" t="s">
        <v>105</v>
      </c>
      <c r="U19" s="13">
        <v>34</v>
      </c>
      <c r="V19" s="10">
        <v>1243756</v>
      </c>
      <c r="W19" s="9" t="s">
        <v>97</v>
      </c>
      <c r="X19" s="9" t="s">
        <v>235</v>
      </c>
      <c r="Y19" s="10">
        <v>2019</v>
      </c>
      <c r="Z19" s="11">
        <v>43531</v>
      </c>
      <c r="AA19" s="12" t="s">
        <v>237</v>
      </c>
    </row>
    <row r="20" spans="1:27" ht="119.25" customHeight="1" x14ac:dyDescent="0.25">
      <c r="A20" s="10" t="s">
        <v>17</v>
      </c>
      <c r="B20" s="10" t="s">
        <v>54</v>
      </c>
      <c r="C20" s="10" t="s">
        <v>103</v>
      </c>
      <c r="D20" s="10" t="s">
        <v>55</v>
      </c>
      <c r="E20" s="10" t="s">
        <v>197</v>
      </c>
      <c r="F20" s="10" t="s">
        <v>56</v>
      </c>
      <c r="G20" s="10" t="s">
        <v>5</v>
      </c>
      <c r="H20" s="10"/>
      <c r="I20" s="10" t="s">
        <v>21</v>
      </c>
      <c r="J20" s="10">
        <v>15</v>
      </c>
      <c r="K20" s="10" t="s">
        <v>8</v>
      </c>
      <c r="L20" s="10" t="s">
        <v>23</v>
      </c>
      <c r="M20" s="10">
        <v>0</v>
      </c>
      <c r="N20" s="10" t="s">
        <v>9</v>
      </c>
      <c r="O20" s="10" t="s">
        <v>26</v>
      </c>
      <c r="P20" s="10">
        <v>1</v>
      </c>
      <c r="Q20" s="10"/>
      <c r="R20" s="10" t="s">
        <v>104</v>
      </c>
      <c r="S20" s="11">
        <v>43531</v>
      </c>
      <c r="T20" s="10" t="s">
        <v>105</v>
      </c>
      <c r="U20" s="13">
        <v>3140</v>
      </c>
      <c r="V20" s="10">
        <v>1243756</v>
      </c>
      <c r="W20" s="9" t="s">
        <v>97</v>
      </c>
      <c r="X20" s="9" t="s">
        <v>235</v>
      </c>
      <c r="Y20" s="10">
        <v>2019</v>
      </c>
      <c r="Z20" s="11">
        <v>43531</v>
      </c>
      <c r="AA20" s="12" t="s">
        <v>238</v>
      </c>
    </row>
    <row r="21" spans="1:27" ht="117" customHeight="1" x14ac:dyDescent="0.25">
      <c r="A21" s="10" t="s">
        <v>17</v>
      </c>
      <c r="B21" s="10" t="s">
        <v>57</v>
      </c>
      <c r="C21" s="10" t="s">
        <v>103</v>
      </c>
      <c r="D21" s="22" t="s">
        <v>58</v>
      </c>
      <c r="E21" s="10" t="s">
        <v>197</v>
      </c>
      <c r="F21" s="10" t="s">
        <v>43</v>
      </c>
      <c r="G21" s="10" t="s">
        <v>5</v>
      </c>
      <c r="H21" s="10"/>
      <c r="I21" s="10" t="s">
        <v>59</v>
      </c>
      <c r="J21" s="10">
        <v>15</v>
      </c>
      <c r="K21" s="10" t="s">
        <v>8</v>
      </c>
      <c r="L21" s="10" t="s">
        <v>23</v>
      </c>
      <c r="M21" s="10">
        <v>0</v>
      </c>
      <c r="N21" s="10" t="s">
        <v>9</v>
      </c>
      <c r="O21" s="10" t="s">
        <v>26</v>
      </c>
      <c r="P21" s="10">
        <v>1</v>
      </c>
      <c r="Q21" s="10"/>
      <c r="R21" s="10" t="s">
        <v>104</v>
      </c>
      <c r="S21" s="11">
        <v>43531</v>
      </c>
      <c r="T21" s="10" t="s">
        <v>105</v>
      </c>
      <c r="U21" s="13">
        <f>26</f>
        <v>26</v>
      </c>
      <c r="V21" s="10">
        <v>1243756</v>
      </c>
      <c r="W21" s="9" t="s">
        <v>97</v>
      </c>
      <c r="X21" s="9" t="s">
        <v>235</v>
      </c>
      <c r="Y21" s="10">
        <v>2019</v>
      </c>
      <c r="Z21" s="11">
        <v>43531</v>
      </c>
      <c r="AA21" s="12" t="s">
        <v>237</v>
      </c>
    </row>
    <row r="22" spans="1:27" ht="99.95" customHeight="1" x14ac:dyDescent="0.25">
      <c r="A22" s="10" t="s">
        <v>17</v>
      </c>
      <c r="B22" s="10" t="s">
        <v>60</v>
      </c>
      <c r="C22" s="10" t="s">
        <v>103</v>
      </c>
      <c r="D22" s="22" t="s">
        <v>61</v>
      </c>
      <c r="E22" s="10" t="s">
        <v>197</v>
      </c>
      <c r="F22" s="10" t="s">
        <v>62</v>
      </c>
      <c r="G22" s="10" t="s">
        <v>5</v>
      </c>
      <c r="H22" s="10"/>
      <c r="I22" s="10" t="s">
        <v>63</v>
      </c>
      <c r="J22" s="10">
        <v>15</v>
      </c>
      <c r="K22" s="10" t="s">
        <v>8</v>
      </c>
      <c r="L22" s="10" t="s">
        <v>23</v>
      </c>
      <c r="M22" s="10">
        <v>0</v>
      </c>
      <c r="N22" s="10" t="s">
        <v>9</v>
      </c>
      <c r="O22" s="10" t="s">
        <v>26</v>
      </c>
      <c r="P22" s="10">
        <v>1</v>
      </c>
      <c r="Q22" s="10"/>
      <c r="R22" s="10" t="s">
        <v>104</v>
      </c>
      <c r="S22" s="11">
        <v>43531</v>
      </c>
      <c r="T22" s="10" t="s">
        <v>105</v>
      </c>
      <c r="U22" s="13">
        <v>10</v>
      </c>
      <c r="V22" s="10">
        <v>1243756</v>
      </c>
      <c r="W22" s="9" t="s">
        <v>97</v>
      </c>
      <c r="X22" s="9" t="s">
        <v>235</v>
      </c>
      <c r="Y22" s="10">
        <v>2019</v>
      </c>
      <c r="Z22" s="11">
        <v>43531</v>
      </c>
      <c r="AA22" s="12" t="s">
        <v>237</v>
      </c>
    </row>
    <row r="23" spans="1:27" ht="111.75" customHeight="1" x14ac:dyDescent="0.25">
      <c r="A23" s="10" t="s">
        <v>17</v>
      </c>
      <c r="B23" s="10" t="s">
        <v>64</v>
      </c>
      <c r="C23" s="10" t="s">
        <v>103</v>
      </c>
      <c r="D23" s="10" t="s">
        <v>65</v>
      </c>
      <c r="E23" s="10" t="s">
        <v>197</v>
      </c>
      <c r="F23" s="10" t="s">
        <v>43</v>
      </c>
      <c r="G23" s="10" t="s">
        <v>20</v>
      </c>
      <c r="H23" s="10"/>
      <c r="I23" s="10" t="s">
        <v>21</v>
      </c>
      <c r="J23" s="10">
        <v>15</v>
      </c>
      <c r="K23" s="10" t="s">
        <v>8</v>
      </c>
      <c r="L23" s="10" t="s">
        <v>23</v>
      </c>
      <c r="M23" s="10">
        <v>0</v>
      </c>
      <c r="N23" s="10" t="s">
        <v>9</v>
      </c>
      <c r="O23" s="10" t="s">
        <v>26</v>
      </c>
      <c r="P23" s="10">
        <v>1</v>
      </c>
      <c r="Q23" s="10"/>
      <c r="R23" s="10" t="s">
        <v>104</v>
      </c>
      <c r="S23" s="11">
        <v>43531</v>
      </c>
      <c r="T23" s="10" t="s">
        <v>105</v>
      </c>
      <c r="U23" s="21">
        <f>117+104+97+46</f>
        <v>364</v>
      </c>
      <c r="V23" s="10">
        <v>1243756</v>
      </c>
      <c r="W23" s="9" t="s">
        <v>97</v>
      </c>
      <c r="X23" s="9" t="s">
        <v>235</v>
      </c>
      <c r="Y23" s="10">
        <v>2019</v>
      </c>
      <c r="Z23" s="11">
        <v>43531</v>
      </c>
      <c r="AA23" s="12" t="s">
        <v>237</v>
      </c>
    </row>
    <row r="24" spans="1:27" ht="99.95" customHeight="1" x14ac:dyDescent="0.25">
      <c r="A24" s="10" t="s">
        <v>17</v>
      </c>
      <c r="B24" s="10" t="s">
        <v>66</v>
      </c>
      <c r="C24" s="10" t="s">
        <v>103</v>
      </c>
      <c r="D24" s="10" t="s">
        <v>67</v>
      </c>
      <c r="E24" s="10" t="s">
        <v>197</v>
      </c>
      <c r="F24" s="10" t="s">
        <v>43</v>
      </c>
      <c r="G24" s="10" t="s">
        <v>20</v>
      </c>
      <c r="H24" s="10"/>
      <c r="I24" s="10" t="s">
        <v>21</v>
      </c>
      <c r="J24" s="10">
        <v>15</v>
      </c>
      <c r="K24" s="10" t="s">
        <v>8</v>
      </c>
      <c r="L24" s="10" t="s">
        <v>23</v>
      </c>
      <c r="M24" s="10">
        <v>0</v>
      </c>
      <c r="N24" s="10" t="s">
        <v>9</v>
      </c>
      <c r="O24" s="10" t="s">
        <v>26</v>
      </c>
      <c r="P24" s="10">
        <v>1</v>
      </c>
      <c r="Q24" s="10"/>
      <c r="R24" s="10" t="s">
        <v>104</v>
      </c>
      <c r="S24" s="11">
        <v>43531</v>
      </c>
      <c r="T24" s="10" t="s">
        <v>105</v>
      </c>
      <c r="U24" s="13">
        <f>99+88+38+21</f>
        <v>246</v>
      </c>
      <c r="V24" s="10">
        <v>1243756</v>
      </c>
      <c r="W24" s="9" t="s">
        <v>97</v>
      </c>
      <c r="X24" s="9" t="s">
        <v>235</v>
      </c>
      <c r="Y24" s="10">
        <v>2019</v>
      </c>
      <c r="Z24" s="11">
        <v>43531</v>
      </c>
      <c r="AA24" s="12" t="s">
        <v>238</v>
      </c>
    </row>
    <row r="25" spans="1:27" ht="117.75" customHeight="1" x14ac:dyDescent="0.25">
      <c r="A25" s="10" t="s">
        <v>17</v>
      </c>
      <c r="B25" s="10" t="s">
        <v>68</v>
      </c>
      <c r="C25" s="10" t="s">
        <v>103</v>
      </c>
      <c r="D25" s="22" t="s">
        <v>69</v>
      </c>
      <c r="E25" s="10" t="s">
        <v>197</v>
      </c>
      <c r="F25" s="10" t="s">
        <v>70</v>
      </c>
      <c r="G25" s="10" t="s">
        <v>5</v>
      </c>
      <c r="H25" s="10"/>
      <c r="I25" s="10" t="s">
        <v>71</v>
      </c>
      <c r="J25" s="10">
        <v>15</v>
      </c>
      <c r="K25" s="10" t="s">
        <v>8</v>
      </c>
      <c r="L25" s="10" t="s">
        <v>23</v>
      </c>
      <c r="M25" s="10">
        <v>0</v>
      </c>
      <c r="N25" s="10" t="s">
        <v>9</v>
      </c>
      <c r="O25" s="10" t="s">
        <v>26</v>
      </c>
      <c r="P25" s="10">
        <v>1</v>
      </c>
      <c r="Q25" s="10"/>
      <c r="R25" s="10" t="s">
        <v>104</v>
      </c>
      <c r="S25" s="11">
        <v>43531</v>
      </c>
      <c r="T25" s="10" t="s">
        <v>105</v>
      </c>
      <c r="U25" s="13">
        <v>143</v>
      </c>
      <c r="V25" s="10">
        <v>1243756</v>
      </c>
      <c r="W25" s="9" t="s">
        <v>97</v>
      </c>
      <c r="X25" s="9" t="s">
        <v>235</v>
      </c>
      <c r="Y25" s="10">
        <v>2019</v>
      </c>
      <c r="Z25" s="11">
        <v>43531</v>
      </c>
      <c r="AA25" s="12" t="s">
        <v>238</v>
      </c>
    </row>
    <row r="26" spans="1:27" ht="99.95" customHeight="1" x14ac:dyDescent="0.25">
      <c r="A26" s="10" t="s">
        <v>17</v>
      </c>
      <c r="B26" s="10" t="s">
        <v>72</v>
      </c>
      <c r="C26" s="10" t="s">
        <v>103</v>
      </c>
      <c r="D26" s="22" t="s">
        <v>73</v>
      </c>
      <c r="E26" s="10" t="s">
        <v>197</v>
      </c>
      <c r="F26" s="10" t="s">
        <v>43</v>
      </c>
      <c r="G26" s="10" t="s">
        <v>5</v>
      </c>
      <c r="H26" s="10"/>
      <c r="I26" s="10" t="s">
        <v>21</v>
      </c>
      <c r="J26" s="10">
        <v>15</v>
      </c>
      <c r="K26" s="10" t="s">
        <v>8</v>
      </c>
      <c r="L26" s="10" t="s">
        <v>23</v>
      </c>
      <c r="M26" s="10">
        <v>0</v>
      </c>
      <c r="N26" s="10" t="s">
        <v>9</v>
      </c>
      <c r="O26" s="10" t="s">
        <v>26</v>
      </c>
      <c r="P26" s="10">
        <v>1</v>
      </c>
      <c r="Q26" s="10"/>
      <c r="R26" s="10" t="s">
        <v>104</v>
      </c>
      <c r="S26" s="11">
        <v>43531</v>
      </c>
      <c r="T26" s="10" t="s">
        <v>105</v>
      </c>
      <c r="U26" s="13">
        <v>25</v>
      </c>
      <c r="V26" s="10">
        <v>1243756</v>
      </c>
      <c r="W26" s="9" t="s">
        <v>97</v>
      </c>
      <c r="X26" s="9" t="s">
        <v>235</v>
      </c>
      <c r="Y26" s="10">
        <v>2019</v>
      </c>
      <c r="Z26" s="11">
        <v>43531</v>
      </c>
      <c r="AA26" s="12" t="s">
        <v>237</v>
      </c>
    </row>
    <row r="27" spans="1:27" ht="114.75" customHeight="1" x14ac:dyDescent="0.25">
      <c r="A27" s="10" t="s">
        <v>17</v>
      </c>
      <c r="B27" s="10" t="s">
        <v>74</v>
      </c>
      <c r="C27" s="10" t="s">
        <v>103</v>
      </c>
      <c r="D27" s="10" t="s">
        <v>75</v>
      </c>
      <c r="E27" s="10" t="s">
        <v>197</v>
      </c>
      <c r="F27" s="10" t="s">
        <v>43</v>
      </c>
      <c r="G27" s="10" t="s">
        <v>5</v>
      </c>
      <c r="H27" s="10"/>
      <c r="I27" s="10" t="s">
        <v>21</v>
      </c>
      <c r="J27" s="10">
        <v>15</v>
      </c>
      <c r="K27" s="10" t="s">
        <v>8</v>
      </c>
      <c r="L27" s="10" t="s">
        <v>23</v>
      </c>
      <c r="M27" s="10">
        <v>0</v>
      </c>
      <c r="N27" s="10" t="s">
        <v>9</v>
      </c>
      <c r="O27" s="10" t="s">
        <v>26</v>
      </c>
      <c r="P27" s="10">
        <v>1</v>
      </c>
      <c r="Q27" s="10"/>
      <c r="R27" s="10" t="s">
        <v>104</v>
      </c>
      <c r="S27" s="11">
        <v>43531</v>
      </c>
      <c r="T27" s="10" t="s">
        <v>105</v>
      </c>
      <c r="U27" s="13">
        <v>10</v>
      </c>
      <c r="V27" s="10">
        <v>1243756</v>
      </c>
      <c r="W27" s="9" t="s">
        <v>97</v>
      </c>
      <c r="X27" s="9" t="s">
        <v>235</v>
      </c>
      <c r="Y27" s="10">
        <v>2019</v>
      </c>
      <c r="Z27" s="11">
        <v>43531</v>
      </c>
      <c r="AA27" s="12" t="s">
        <v>237</v>
      </c>
    </row>
    <row r="28" spans="1:27" ht="99.95" customHeight="1" x14ac:dyDescent="0.25">
      <c r="A28" s="10" t="s">
        <v>17</v>
      </c>
      <c r="B28" s="10" t="s">
        <v>76</v>
      </c>
      <c r="C28" s="10" t="s">
        <v>103</v>
      </c>
      <c r="D28" s="10" t="s">
        <v>77</v>
      </c>
      <c r="E28" s="10" t="s">
        <v>197</v>
      </c>
      <c r="F28" s="10" t="s">
        <v>43</v>
      </c>
      <c r="G28" s="10" t="s">
        <v>5</v>
      </c>
      <c r="H28" s="10"/>
      <c r="I28" s="10" t="s">
        <v>21</v>
      </c>
      <c r="J28" s="10">
        <v>15</v>
      </c>
      <c r="K28" s="10" t="s">
        <v>8</v>
      </c>
      <c r="L28" s="10" t="s">
        <v>23</v>
      </c>
      <c r="M28" s="10">
        <v>0</v>
      </c>
      <c r="N28" s="10" t="s">
        <v>9</v>
      </c>
      <c r="O28" s="10" t="s">
        <v>26</v>
      </c>
      <c r="P28" s="10">
        <v>1</v>
      </c>
      <c r="Q28" s="10"/>
      <c r="R28" s="10" t="s">
        <v>104</v>
      </c>
      <c r="S28" s="11">
        <v>43531</v>
      </c>
      <c r="T28" s="10" t="s">
        <v>105</v>
      </c>
      <c r="U28" s="13">
        <v>2</v>
      </c>
      <c r="V28" s="10">
        <v>1243756</v>
      </c>
      <c r="W28" s="9" t="s">
        <v>97</v>
      </c>
      <c r="X28" s="9" t="s">
        <v>235</v>
      </c>
      <c r="Y28" s="10">
        <v>2019</v>
      </c>
      <c r="Z28" s="11">
        <v>43531</v>
      </c>
      <c r="AA28" s="12" t="s">
        <v>237</v>
      </c>
    </row>
    <row r="29" spans="1:27" ht="114.75" customHeight="1" x14ac:dyDescent="0.25">
      <c r="A29" s="10" t="s">
        <v>17</v>
      </c>
      <c r="B29" s="10" t="s">
        <v>78</v>
      </c>
      <c r="C29" s="10" t="s">
        <v>103</v>
      </c>
      <c r="D29" s="10" t="s">
        <v>79</v>
      </c>
      <c r="E29" s="10" t="s">
        <v>197</v>
      </c>
      <c r="F29" s="10" t="s">
        <v>43</v>
      </c>
      <c r="G29" s="10" t="s">
        <v>5</v>
      </c>
      <c r="H29" s="10"/>
      <c r="I29" s="10" t="s">
        <v>21</v>
      </c>
      <c r="J29" s="10">
        <v>15</v>
      </c>
      <c r="K29" s="10" t="s">
        <v>8</v>
      </c>
      <c r="L29" s="10" t="s">
        <v>23</v>
      </c>
      <c r="M29" s="10">
        <v>0</v>
      </c>
      <c r="N29" s="10" t="s">
        <v>9</v>
      </c>
      <c r="O29" s="10" t="s">
        <v>26</v>
      </c>
      <c r="P29" s="10">
        <v>1</v>
      </c>
      <c r="Q29" s="10"/>
      <c r="R29" s="10" t="s">
        <v>104</v>
      </c>
      <c r="S29" s="11">
        <v>43531</v>
      </c>
      <c r="T29" s="10" t="s">
        <v>105</v>
      </c>
      <c r="U29" s="13">
        <v>299</v>
      </c>
      <c r="V29" s="10">
        <v>1243756</v>
      </c>
      <c r="W29" s="9" t="s">
        <v>97</v>
      </c>
      <c r="X29" s="9" t="s">
        <v>235</v>
      </c>
      <c r="Y29" s="10">
        <v>2019</v>
      </c>
      <c r="Z29" s="11">
        <v>43531</v>
      </c>
      <c r="AA29" s="12" t="s">
        <v>237</v>
      </c>
    </row>
    <row r="30" spans="1:27" ht="99.95" customHeight="1" x14ac:dyDescent="0.25">
      <c r="A30" s="10" t="s">
        <v>17</v>
      </c>
      <c r="B30" s="10" t="s">
        <v>80</v>
      </c>
      <c r="C30" s="10" t="s">
        <v>103</v>
      </c>
      <c r="D30" s="10" t="s">
        <v>81</v>
      </c>
      <c r="E30" s="10" t="s">
        <v>197</v>
      </c>
      <c r="F30" s="10" t="s">
        <v>43</v>
      </c>
      <c r="G30" s="10" t="s">
        <v>5</v>
      </c>
      <c r="H30" s="10"/>
      <c r="I30" s="10" t="s">
        <v>21</v>
      </c>
      <c r="J30" s="10">
        <v>15</v>
      </c>
      <c r="K30" s="10" t="s">
        <v>8</v>
      </c>
      <c r="L30" s="10" t="s">
        <v>23</v>
      </c>
      <c r="M30" s="10">
        <v>0</v>
      </c>
      <c r="N30" s="10" t="s">
        <v>9</v>
      </c>
      <c r="O30" s="10" t="s">
        <v>26</v>
      </c>
      <c r="P30" s="10">
        <v>1</v>
      </c>
      <c r="Q30" s="10"/>
      <c r="R30" s="10" t="s">
        <v>104</v>
      </c>
      <c r="S30" s="11">
        <v>43531</v>
      </c>
      <c r="T30" s="10" t="s">
        <v>105</v>
      </c>
      <c r="U30" s="13">
        <v>53</v>
      </c>
      <c r="V30" s="10">
        <v>1243756</v>
      </c>
      <c r="W30" s="9" t="s">
        <v>97</v>
      </c>
      <c r="X30" s="9" t="s">
        <v>235</v>
      </c>
      <c r="Y30" s="10">
        <v>2019</v>
      </c>
      <c r="Z30" s="11">
        <v>43531</v>
      </c>
      <c r="AA30" s="12" t="s">
        <v>237</v>
      </c>
    </row>
    <row r="31" spans="1:27" ht="110.25" customHeight="1" x14ac:dyDescent="0.25">
      <c r="A31" s="10" t="s">
        <v>17</v>
      </c>
      <c r="B31" s="10" t="s">
        <v>82</v>
      </c>
      <c r="C31" s="10" t="s">
        <v>103</v>
      </c>
      <c r="D31" s="10" t="s">
        <v>83</v>
      </c>
      <c r="E31" s="10" t="s">
        <v>197</v>
      </c>
      <c r="F31" s="10" t="s">
        <v>84</v>
      </c>
      <c r="G31" s="10" t="s">
        <v>5</v>
      </c>
      <c r="H31" s="10"/>
      <c r="I31" s="10" t="s">
        <v>21</v>
      </c>
      <c r="J31" s="10">
        <v>15</v>
      </c>
      <c r="K31" s="10" t="s">
        <v>8</v>
      </c>
      <c r="L31" s="10" t="s">
        <v>23</v>
      </c>
      <c r="M31" s="10">
        <v>0</v>
      </c>
      <c r="N31" s="10" t="s">
        <v>9</v>
      </c>
      <c r="O31" s="10" t="s">
        <v>26</v>
      </c>
      <c r="P31" s="10">
        <v>1</v>
      </c>
      <c r="Q31" s="10"/>
      <c r="R31" s="10" t="s">
        <v>104</v>
      </c>
      <c r="S31" s="11">
        <v>43531</v>
      </c>
      <c r="T31" s="10" t="s">
        <v>105</v>
      </c>
      <c r="U31" s="13">
        <v>8</v>
      </c>
      <c r="V31" s="10">
        <v>1243756</v>
      </c>
      <c r="W31" s="9" t="s">
        <v>97</v>
      </c>
      <c r="X31" s="9" t="s">
        <v>235</v>
      </c>
      <c r="Y31" s="10">
        <v>2019</v>
      </c>
      <c r="Z31" s="11">
        <v>43531</v>
      </c>
      <c r="AA31" s="12" t="s">
        <v>237</v>
      </c>
    </row>
    <row r="32" spans="1:27" ht="99.95" customHeight="1" x14ac:dyDescent="0.25">
      <c r="A32" s="10" t="s">
        <v>17</v>
      </c>
      <c r="B32" s="10" t="s">
        <v>85</v>
      </c>
      <c r="C32" s="10" t="s">
        <v>103</v>
      </c>
      <c r="D32" s="10" t="s">
        <v>86</v>
      </c>
      <c r="E32" s="10" t="s">
        <v>197</v>
      </c>
      <c r="F32" s="10" t="s">
        <v>87</v>
      </c>
      <c r="G32" s="10" t="s">
        <v>5</v>
      </c>
      <c r="H32" s="10"/>
      <c r="I32" s="10" t="s">
        <v>71</v>
      </c>
      <c r="J32" s="10">
        <v>15</v>
      </c>
      <c r="K32" s="10" t="s">
        <v>8</v>
      </c>
      <c r="L32" s="10" t="s">
        <v>23</v>
      </c>
      <c r="M32" s="10">
        <v>0</v>
      </c>
      <c r="N32" s="10" t="s">
        <v>9</v>
      </c>
      <c r="O32" s="10" t="s">
        <v>26</v>
      </c>
      <c r="P32" s="10">
        <v>1</v>
      </c>
      <c r="Q32" s="10"/>
      <c r="R32" s="10" t="s">
        <v>104</v>
      </c>
      <c r="S32" s="11">
        <v>43531</v>
      </c>
      <c r="T32" s="10" t="s">
        <v>105</v>
      </c>
      <c r="U32" s="13">
        <f>10+23</f>
        <v>33</v>
      </c>
      <c r="V32" s="10">
        <v>1243756</v>
      </c>
      <c r="W32" s="9" t="s">
        <v>97</v>
      </c>
      <c r="X32" s="9" t="s">
        <v>235</v>
      </c>
      <c r="Y32" s="10">
        <v>2019</v>
      </c>
      <c r="Z32" s="11">
        <v>43531</v>
      </c>
      <c r="AA32" s="12" t="s">
        <v>237</v>
      </c>
    </row>
    <row r="33" spans="1:27" ht="117.75" customHeight="1" x14ac:dyDescent="0.25">
      <c r="A33" s="10" t="s">
        <v>17</v>
      </c>
      <c r="B33" s="10" t="s">
        <v>88</v>
      </c>
      <c r="C33" s="10" t="s">
        <v>103</v>
      </c>
      <c r="D33" s="10" t="s">
        <v>89</v>
      </c>
      <c r="E33" s="10" t="s">
        <v>197</v>
      </c>
      <c r="F33" s="10" t="s">
        <v>43</v>
      </c>
      <c r="G33" s="10" t="s">
        <v>5</v>
      </c>
      <c r="H33" s="10"/>
      <c r="I33" s="10" t="s">
        <v>21</v>
      </c>
      <c r="J33" s="10">
        <v>15</v>
      </c>
      <c r="K33" s="10" t="s">
        <v>8</v>
      </c>
      <c r="L33" s="10" t="s">
        <v>23</v>
      </c>
      <c r="M33" s="10">
        <v>0</v>
      </c>
      <c r="N33" s="10" t="s">
        <v>9</v>
      </c>
      <c r="O33" s="10" t="s">
        <v>26</v>
      </c>
      <c r="P33" s="10">
        <v>1</v>
      </c>
      <c r="Q33" s="10"/>
      <c r="R33" s="10" t="s">
        <v>104</v>
      </c>
      <c r="S33" s="11">
        <v>43531</v>
      </c>
      <c r="T33" s="10" t="s">
        <v>105</v>
      </c>
      <c r="U33" s="13">
        <v>0</v>
      </c>
      <c r="V33" s="10">
        <v>1243756</v>
      </c>
      <c r="W33" s="9" t="s">
        <v>97</v>
      </c>
      <c r="X33" s="9" t="s">
        <v>235</v>
      </c>
      <c r="Y33" s="10">
        <v>2019</v>
      </c>
      <c r="Z33" s="11">
        <v>43531</v>
      </c>
      <c r="AA33" s="12" t="s">
        <v>238</v>
      </c>
    </row>
    <row r="34" spans="1:27" ht="111" customHeight="1" x14ac:dyDescent="0.25">
      <c r="A34" s="10" t="s">
        <v>17</v>
      </c>
      <c r="B34" s="10" t="s">
        <v>90</v>
      </c>
      <c r="C34" s="10" t="s">
        <v>103</v>
      </c>
      <c r="D34" s="10" t="s">
        <v>91</v>
      </c>
      <c r="E34" s="10" t="s">
        <v>197</v>
      </c>
      <c r="F34" s="10" t="s">
        <v>43</v>
      </c>
      <c r="G34" s="10" t="s">
        <v>5</v>
      </c>
      <c r="H34" s="10"/>
      <c r="I34" s="10" t="s">
        <v>21</v>
      </c>
      <c r="J34" s="10">
        <v>15</v>
      </c>
      <c r="K34" s="10" t="s">
        <v>8</v>
      </c>
      <c r="L34" s="10" t="s">
        <v>23</v>
      </c>
      <c r="M34" s="10">
        <v>0</v>
      </c>
      <c r="N34" s="10" t="s">
        <v>9</v>
      </c>
      <c r="O34" s="10" t="s">
        <v>26</v>
      </c>
      <c r="P34" s="10">
        <v>1</v>
      </c>
      <c r="Q34" s="10"/>
      <c r="R34" s="10" t="s">
        <v>104</v>
      </c>
      <c r="S34" s="11">
        <v>43531</v>
      </c>
      <c r="T34" s="10" t="s">
        <v>105</v>
      </c>
      <c r="U34" s="13">
        <v>0</v>
      </c>
      <c r="V34" s="10">
        <v>1243756</v>
      </c>
      <c r="W34" s="9" t="s">
        <v>97</v>
      </c>
      <c r="X34" s="9" t="s">
        <v>235</v>
      </c>
      <c r="Y34" s="10">
        <v>2019</v>
      </c>
      <c r="Z34" s="11">
        <v>43531</v>
      </c>
      <c r="AA34" s="12" t="s">
        <v>237</v>
      </c>
    </row>
    <row r="35" spans="1:27" ht="117" customHeight="1" x14ac:dyDescent="0.25">
      <c r="A35" s="10" t="s">
        <v>17</v>
      </c>
      <c r="B35" s="10" t="s">
        <v>92</v>
      </c>
      <c r="C35" s="10" t="s">
        <v>103</v>
      </c>
      <c r="D35" s="10" t="s">
        <v>93</v>
      </c>
      <c r="E35" s="10" t="s">
        <v>197</v>
      </c>
      <c r="F35" s="10" t="s">
        <v>43</v>
      </c>
      <c r="G35" s="10" t="s">
        <v>5</v>
      </c>
      <c r="H35" s="10"/>
      <c r="I35" s="10" t="s">
        <v>21</v>
      </c>
      <c r="J35" s="10">
        <v>15</v>
      </c>
      <c r="K35" s="10" t="s">
        <v>8</v>
      </c>
      <c r="L35" s="10" t="s">
        <v>23</v>
      </c>
      <c r="M35" s="10">
        <v>0</v>
      </c>
      <c r="N35" s="10" t="s">
        <v>9</v>
      </c>
      <c r="O35" s="10" t="s">
        <v>26</v>
      </c>
      <c r="P35" s="10">
        <v>1</v>
      </c>
      <c r="Q35" s="10"/>
      <c r="R35" s="10" t="s">
        <v>104</v>
      </c>
      <c r="S35" s="11">
        <v>43531</v>
      </c>
      <c r="T35" s="10" t="s">
        <v>105</v>
      </c>
      <c r="U35" s="13">
        <v>0</v>
      </c>
      <c r="V35" s="10">
        <v>1243756</v>
      </c>
      <c r="W35" s="9" t="s">
        <v>97</v>
      </c>
      <c r="X35" s="9" t="s">
        <v>235</v>
      </c>
      <c r="Y35" s="10">
        <v>2019</v>
      </c>
      <c r="Z35" s="11">
        <v>43531</v>
      </c>
      <c r="AA35" s="12" t="s">
        <v>237</v>
      </c>
    </row>
  </sheetData>
  <mergeCells count="11">
    <mergeCell ref="A8:AA8"/>
    <mergeCell ref="A1:AA1"/>
    <mergeCell ref="A2:AA2"/>
    <mergeCell ref="A3:AA3"/>
    <mergeCell ref="A4:C4"/>
    <mergeCell ref="D4:F4"/>
    <mergeCell ref="G4:I4"/>
    <mergeCell ref="J4:AA5"/>
    <mergeCell ref="A5:C5"/>
    <mergeCell ref="D5:F5"/>
    <mergeCell ref="G5:I5"/>
  </mergeCells>
  <dataValidations count="1">
    <dataValidation type="list" allowBlank="1" showErrorMessage="1" sqref="E10:E35">
      <formula1>Hidden_14</formula1>
    </dataValidation>
  </dataValidation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5"/>
  <sheetViews>
    <sheetView workbookViewId="0">
      <selection activeCell="A5" sqref="A5:C5"/>
    </sheetView>
  </sheetViews>
  <sheetFormatPr baseColWidth="10" defaultRowHeight="15" x14ac:dyDescent="0.25"/>
  <cols>
    <col min="1" max="1" width="14" customWidth="1"/>
    <col min="2" max="2" width="18.5703125" customWidth="1"/>
    <col min="3" max="3" width="13.5703125" customWidth="1"/>
    <col min="4" max="4" width="24.28515625" customWidth="1"/>
    <col min="7" max="7" width="14.7109375" customWidth="1"/>
    <col min="11" max="11" width="14" customWidth="1"/>
    <col min="14" max="14" width="14" customWidth="1"/>
    <col min="15" max="15" width="14.42578125" customWidth="1"/>
    <col min="16" max="17" width="13.28515625" customWidth="1"/>
    <col min="18" max="18" width="19.85546875" customWidth="1"/>
    <col min="20" max="20" width="13.7109375" customWidth="1"/>
    <col min="21" max="21" width="14" customWidth="1"/>
    <col min="23" max="23" width="17.85546875" customWidth="1"/>
    <col min="24" max="24" width="19.85546875" customWidth="1"/>
    <col min="26" max="26" width="14.28515625" customWidth="1"/>
    <col min="27" max="27" width="19.5703125" customWidth="1"/>
  </cols>
  <sheetData>
    <row r="1" spans="1:27" ht="30" customHeight="1" x14ac:dyDescent="0.25">
      <c r="A1" s="39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1"/>
    </row>
    <row r="2" spans="1:27" ht="31.5" customHeight="1" x14ac:dyDescent="0.25">
      <c r="A2" s="42" t="s">
        <v>240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4"/>
    </row>
    <row r="3" spans="1:27" ht="31.5" customHeight="1" x14ac:dyDescent="0.25">
      <c r="A3" s="45" t="s">
        <v>94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7"/>
    </row>
    <row r="4" spans="1:27" ht="23.25" customHeight="1" x14ac:dyDescent="0.25">
      <c r="A4" s="48" t="s">
        <v>95</v>
      </c>
      <c r="B4" s="49"/>
      <c r="C4" s="49"/>
      <c r="D4" s="48" t="s">
        <v>11</v>
      </c>
      <c r="E4" s="49"/>
      <c r="F4" s="49"/>
      <c r="G4" s="50" t="s">
        <v>96</v>
      </c>
      <c r="H4" s="49"/>
      <c r="I4" s="49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  <c r="Z4" s="51"/>
      <c r="AA4" s="51"/>
    </row>
    <row r="5" spans="1:27" ht="43.5" customHeight="1" x14ac:dyDescent="0.25">
      <c r="A5" s="53" t="s">
        <v>161</v>
      </c>
      <c r="B5" s="54"/>
      <c r="C5" s="54"/>
      <c r="D5" s="53" t="s">
        <v>162</v>
      </c>
      <c r="E5" s="54"/>
      <c r="F5" s="54"/>
      <c r="G5" s="53" t="s">
        <v>163</v>
      </c>
      <c r="H5" s="55"/>
      <c r="I5" s="56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</row>
    <row r="6" spans="1:27" hidden="1" x14ac:dyDescent="0.25">
      <c r="A6" s="8" t="s">
        <v>110</v>
      </c>
      <c r="B6" s="8" t="s">
        <v>106</v>
      </c>
      <c r="C6" s="8" t="s">
        <v>106</v>
      </c>
      <c r="D6" s="8" t="s">
        <v>106</v>
      </c>
      <c r="E6" s="8" t="s">
        <v>109</v>
      </c>
      <c r="F6" s="8" t="s">
        <v>106</v>
      </c>
      <c r="G6" s="8" t="s">
        <v>106</v>
      </c>
      <c r="H6" s="8" t="s">
        <v>164</v>
      </c>
      <c r="I6" s="8" t="s">
        <v>110</v>
      </c>
      <c r="J6" s="8" t="s">
        <v>165</v>
      </c>
      <c r="K6" s="8" t="s">
        <v>110</v>
      </c>
      <c r="L6" s="8" t="s">
        <v>106</v>
      </c>
      <c r="M6" s="8" t="s">
        <v>165</v>
      </c>
      <c r="N6" s="8" t="s">
        <v>106</v>
      </c>
      <c r="O6" s="8" t="s">
        <v>106</v>
      </c>
      <c r="P6" s="8" t="s">
        <v>165</v>
      </c>
      <c r="Q6" s="8" t="s">
        <v>164</v>
      </c>
      <c r="R6" s="8" t="s">
        <v>164</v>
      </c>
      <c r="S6" s="8" t="s">
        <v>166</v>
      </c>
      <c r="T6" s="8" t="s">
        <v>110</v>
      </c>
      <c r="U6" s="8" t="s">
        <v>106</v>
      </c>
      <c r="V6" s="8" t="s">
        <v>106</v>
      </c>
      <c r="W6" s="8" t="s">
        <v>164</v>
      </c>
      <c r="X6" s="8" t="s">
        <v>164</v>
      </c>
      <c r="Y6" s="8" t="s">
        <v>167</v>
      </c>
      <c r="Z6" s="8" t="s">
        <v>168</v>
      </c>
      <c r="AA6" s="8" t="s">
        <v>169</v>
      </c>
    </row>
    <row r="7" spans="1:27" hidden="1" x14ac:dyDescent="0.25">
      <c r="A7" s="8" t="s">
        <v>170</v>
      </c>
      <c r="B7" s="8" t="s">
        <v>171</v>
      </c>
      <c r="C7" s="8" t="s">
        <v>172</v>
      </c>
      <c r="D7" s="8" t="s">
        <v>173</v>
      </c>
      <c r="E7" s="8" t="s">
        <v>174</v>
      </c>
      <c r="F7" s="8" t="s">
        <v>175</v>
      </c>
      <c r="G7" s="8" t="s">
        <v>176</v>
      </c>
      <c r="H7" s="8" t="s">
        <v>177</v>
      </c>
      <c r="I7" s="8" t="s">
        <v>178</v>
      </c>
      <c r="J7" s="8" t="s">
        <v>179</v>
      </c>
      <c r="K7" s="8" t="s">
        <v>180</v>
      </c>
      <c r="L7" s="8" t="s">
        <v>181</v>
      </c>
      <c r="M7" s="8" t="s">
        <v>182</v>
      </c>
      <c r="N7" s="8" t="s">
        <v>183</v>
      </c>
      <c r="O7" s="8" t="s">
        <v>184</v>
      </c>
      <c r="P7" s="8" t="s">
        <v>185</v>
      </c>
      <c r="Q7" s="8" t="s">
        <v>186</v>
      </c>
      <c r="R7" s="8" t="s">
        <v>187</v>
      </c>
      <c r="S7" s="8" t="s">
        <v>188</v>
      </c>
      <c r="T7" s="8" t="s">
        <v>189</v>
      </c>
      <c r="U7" s="8" t="s">
        <v>190</v>
      </c>
      <c r="V7" s="8" t="s">
        <v>191</v>
      </c>
      <c r="W7" s="8" t="s">
        <v>192</v>
      </c>
      <c r="X7" s="8" t="s">
        <v>193</v>
      </c>
      <c r="Y7" s="8" t="s">
        <v>194</v>
      </c>
      <c r="Z7" s="8" t="s">
        <v>195</v>
      </c>
      <c r="AA7" s="8" t="s">
        <v>196</v>
      </c>
    </row>
    <row r="8" spans="1:27" ht="15.75" x14ac:dyDescent="0.3">
      <c r="A8" s="37" t="s">
        <v>98</v>
      </c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  <c r="AA8" s="38"/>
    </row>
    <row r="9" spans="1:27" ht="67.5" x14ac:dyDescent="0.25">
      <c r="A9" s="20" t="s">
        <v>198</v>
      </c>
      <c r="B9" s="20" t="s">
        <v>199</v>
      </c>
      <c r="C9" s="20" t="s">
        <v>200</v>
      </c>
      <c r="D9" s="20" t="s">
        <v>201</v>
      </c>
      <c r="E9" s="20" t="s">
        <v>202</v>
      </c>
      <c r="F9" s="20" t="s">
        <v>203</v>
      </c>
      <c r="G9" s="20" t="s">
        <v>204</v>
      </c>
      <c r="H9" s="20" t="s">
        <v>225</v>
      </c>
      <c r="I9" s="20" t="s">
        <v>205</v>
      </c>
      <c r="J9" s="20" t="s">
        <v>221</v>
      </c>
      <c r="K9" s="20" t="s">
        <v>206</v>
      </c>
      <c r="L9" s="20" t="s">
        <v>207</v>
      </c>
      <c r="M9" s="20" t="s">
        <v>222</v>
      </c>
      <c r="N9" s="20" t="s">
        <v>208</v>
      </c>
      <c r="O9" s="20" t="s">
        <v>209</v>
      </c>
      <c r="P9" s="20" t="s">
        <v>223</v>
      </c>
      <c r="Q9" s="20" t="s">
        <v>210</v>
      </c>
      <c r="R9" s="20" t="s">
        <v>211</v>
      </c>
      <c r="S9" s="20" t="s">
        <v>212</v>
      </c>
      <c r="T9" s="20" t="s">
        <v>213</v>
      </c>
      <c r="U9" s="20" t="s">
        <v>224</v>
      </c>
      <c r="V9" s="20" t="s">
        <v>214</v>
      </c>
      <c r="W9" s="20" t="s">
        <v>215</v>
      </c>
      <c r="X9" s="20" t="s">
        <v>216</v>
      </c>
      <c r="Y9" s="20" t="s">
        <v>217</v>
      </c>
      <c r="Z9" s="20" t="s">
        <v>218</v>
      </c>
      <c r="AA9" s="20" t="s">
        <v>219</v>
      </c>
    </row>
    <row r="10" spans="1:27" ht="107.25" customHeight="1" x14ac:dyDescent="0.25">
      <c r="A10" s="10" t="s">
        <v>17</v>
      </c>
      <c r="B10" s="10" t="s">
        <v>18</v>
      </c>
      <c r="C10" s="10" t="s">
        <v>103</v>
      </c>
      <c r="D10" s="10" t="s">
        <v>19</v>
      </c>
      <c r="E10" s="10" t="s">
        <v>197</v>
      </c>
      <c r="F10" s="10" t="s">
        <v>10</v>
      </c>
      <c r="G10" s="10" t="s">
        <v>20</v>
      </c>
      <c r="H10" s="10"/>
      <c r="I10" s="10" t="s">
        <v>21</v>
      </c>
      <c r="J10" s="10">
        <v>15</v>
      </c>
      <c r="K10" s="10" t="s">
        <v>8</v>
      </c>
      <c r="L10" s="10" t="s">
        <v>23</v>
      </c>
      <c r="M10" s="10">
        <v>0</v>
      </c>
      <c r="N10" s="10" t="s">
        <v>9</v>
      </c>
      <c r="O10" s="10" t="s">
        <v>26</v>
      </c>
      <c r="P10" s="10">
        <v>1</v>
      </c>
      <c r="Q10" s="10"/>
      <c r="R10" s="10" t="s">
        <v>104</v>
      </c>
      <c r="S10" s="11">
        <v>43559</v>
      </c>
      <c r="T10" s="10" t="s">
        <v>105</v>
      </c>
      <c r="U10" s="13">
        <v>853</v>
      </c>
      <c r="V10" s="10">
        <v>1243756</v>
      </c>
      <c r="W10" s="9" t="s">
        <v>97</v>
      </c>
      <c r="X10" s="9" t="s">
        <v>235</v>
      </c>
      <c r="Y10" s="10">
        <v>2019</v>
      </c>
      <c r="Z10" s="11">
        <v>43559</v>
      </c>
      <c r="AA10" s="12" t="s">
        <v>241</v>
      </c>
    </row>
    <row r="11" spans="1:27" ht="110.25" customHeight="1" x14ac:dyDescent="0.25">
      <c r="A11" s="10" t="s">
        <v>17</v>
      </c>
      <c r="B11" s="10" t="s">
        <v>30</v>
      </c>
      <c r="C11" s="10" t="s">
        <v>103</v>
      </c>
      <c r="D11" s="22" t="s">
        <v>31</v>
      </c>
      <c r="E11" s="10" t="s">
        <v>197</v>
      </c>
      <c r="F11" s="10" t="s">
        <v>32</v>
      </c>
      <c r="G11" s="10" t="s">
        <v>5</v>
      </c>
      <c r="H11" s="10"/>
      <c r="I11" s="10" t="s">
        <v>21</v>
      </c>
      <c r="J11" s="10">
        <v>15</v>
      </c>
      <c r="K11" s="10" t="s">
        <v>8</v>
      </c>
      <c r="L11" s="10" t="s">
        <v>23</v>
      </c>
      <c r="M11" s="10">
        <v>0</v>
      </c>
      <c r="N11" s="10" t="s">
        <v>9</v>
      </c>
      <c r="O11" s="10" t="s">
        <v>26</v>
      </c>
      <c r="P11" s="10">
        <v>1</v>
      </c>
      <c r="Q11" s="10"/>
      <c r="R11" s="10" t="s">
        <v>104</v>
      </c>
      <c r="S11" s="11">
        <v>43559</v>
      </c>
      <c r="T11" s="10" t="s">
        <v>105</v>
      </c>
      <c r="U11" s="13">
        <v>4926</v>
      </c>
      <c r="V11" s="10">
        <v>1243756</v>
      </c>
      <c r="W11" s="9" t="s">
        <v>97</v>
      </c>
      <c r="X11" s="9" t="s">
        <v>235</v>
      </c>
      <c r="Y11" s="10">
        <v>2019</v>
      </c>
      <c r="Z11" s="11">
        <v>43559</v>
      </c>
      <c r="AA11" s="12" t="s">
        <v>241</v>
      </c>
    </row>
    <row r="12" spans="1:27" ht="114.75" customHeight="1" x14ac:dyDescent="0.25">
      <c r="A12" s="10" t="s">
        <v>17</v>
      </c>
      <c r="B12" s="10" t="s">
        <v>33</v>
      </c>
      <c r="C12" s="10" t="s">
        <v>103</v>
      </c>
      <c r="D12" s="22" t="s">
        <v>34</v>
      </c>
      <c r="E12" s="10" t="s">
        <v>197</v>
      </c>
      <c r="F12" s="10" t="s">
        <v>35</v>
      </c>
      <c r="G12" s="10" t="s">
        <v>5</v>
      </c>
      <c r="H12" s="10"/>
      <c r="I12" s="10" t="s">
        <v>21</v>
      </c>
      <c r="J12" s="10">
        <v>15</v>
      </c>
      <c r="K12" s="10" t="s">
        <v>8</v>
      </c>
      <c r="L12" s="10" t="s">
        <v>23</v>
      </c>
      <c r="M12" s="10">
        <v>0</v>
      </c>
      <c r="N12" s="10" t="s">
        <v>9</v>
      </c>
      <c r="O12" s="10" t="s">
        <v>26</v>
      </c>
      <c r="P12" s="10">
        <v>1</v>
      </c>
      <c r="Q12" s="10"/>
      <c r="R12" s="10" t="s">
        <v>104</v>
      </c>
      <c r="S12" s="11">
        <v>43559</v>
      </c>
      <c r="T12" s="10" t="s">
        <v>105</v>
      </c>
      <c r="U12" s="13">
        <v>16</v>
      </c>
      <c r="V12" s="10">
        <v>1243756</v>
      </c>
      <c r="W12" s="9" t="s">
        <v>97</v>
      </c>
      <c r="X12" s="9" t="s">
        <v>235</v>
      </c>
      <c r="Y12" s="10">
        <v>2019</v>
      </c>
      <c r="Z12" s="11">
        <v>43559</v>
      </c>
      <c r="AA12" s="12" t="s">
        <v>241</v>
      </c>
    </row>
    <row r="13" spans="1:27" ht="99.95" customHeight="1" x14ac:dyDescent="0.25">
      <c r="A13" s="10" t="s">
        <v>17</v>
      </c>
      <c r="B13" s="10" t="s">
        <v>36</v>
      </c>
      <c r="C13" s="10" t="s">
        <v>103</v>
      </c>
      <c r="D13" s="22" t="s">
        <v>37</v>
      </c>
      <c r="E13" s="10" t="s">
        <v>197</v>
      </c>
      <c r="F13" s="10" t="s">
        <v>38</v>
      </c>
      <c r="G13" s="10" t="s">
        <v>5</v>
      </c>
      <c r="H13" s="10"/>
      <c r="I13" s="10" t="s">
        <v>21</v>
      </c>
      <c r="J13" s="10">
        <v>15</v>
      </c>
      <c r="K13" s="10" t="s">
        <v>8</v>
      </c>
      <c r="L13" s="10" t="s">
        <v>23</v>
      </c>
      <c r="M13" s="10">
        <v>0</v>
      </c>
      <c r="N13" s="10" t="s">
        <v>9</v>
      </c>
      <c r="O13" s="10" t="s">
        <v>26</v>
      </c>
      <c r="P13" s="10">
        <v>1</v>
      </c>
      <c r="Q13" s="10"/>
      <c r="R13" s="10" t="s">
        <v>104</v>
      </c>
      <c r="S13" s="11">
        <v>43559</v>
      </c>
      <c r="T13" s="10" t="s">
        <v>105</v>
      </c>
      <c r="U13" s="13">
        <v>0</v>
      </c>
      <c r="V13" s="10">
        <v>1243756</v>
      </c>
      <c r="W13" s="9" t="s">
        <v>97</v>
      </c>
      <c r="X13" s="9" t="s">
        <v>235</v>
      </c>
      <c r="Y13" s="10">
        <v>2019</v>
      </c>
      <c r="Z13" s="11">
        <v>43559</v>
      </c>
      <c r="AA13" s="12" t="s">
        <v>241</v>
      </c>
    </row>
    <row r="14" spans="1:27" ht="99.95" customHeight="1" x14ac:dyDescent="0.25">
      <c r="A14" s="10" t="s">
        <v>17</v>
      </c>
      <c r="B14" s="10" t="s">
        <v>39</v>
      </c>
      <c r="C14" s="10" t="s">
        <v>103</v>
      </c>
      <c r="D14" s="10" t="s">
        <v>40</v>
      </c>
      <c r="E14" s="10" t="s">
        <v>197</v>
      </c>
      <c r="F14" s="10" t="s">
        <v>32</v>
      </c>
      <c r="G14" s="10" t="s">
        <v>5</v>
      </c>
      <c r="H14" s="10"/>
      <c r="I14" s="10" t="s">
        <v>21</v>
      </c>
      <c r="J14" s="10">
        <v>15</v>
      </c>
      <c r="K14" s="10" t="s">
        <v>8</v>
      </c>
      <c r="L14" s="10" t="s">
        <v>23</v>
      </c>
      <c r="M14" s="10">
        <v>0</v>
      </c>
      <c r="N14" s="10" t="s">
        <v>9</v>
      </c>
      <c r="O14" s="10" t="s">
        <v>26</v>
      </c>
      <c r="P14" s="10">
        <v>1</v>
      </c>
      <c r="Q14" s="10"/>
      <c r="R14" s="10" t="s">
        <v>104</v>
      </c>
      <c r="S14" s="11">
        <v>43559</v>
      </c>
      <c r="T14" s="10" t="s">
        <v>105</v>
      </c>
      <c r="U14" s="13">
        <v>129</v>
      </c>
      <c r="V14" s="10">
        <v>1243756</v>
      </c>
      <c r="W14" s="9" t="s">
        <v>97</v>
      </c>
      <c r="X14" s="9" t="s">
        <v>235</v>
      </c>
      <c r="Y14" s="10">
        <v>2019</v>
      </c>
      <c r="Z14" s="11">
        <v>43559</v>
      </c>
      <c r="AA14" s="12" t="s">
        <v>242</v>
      </c>
    </row>
    <row r="15" spans="1:27" ht="99.95" customHeight="1" x14ac:dyDescent="0.25">
      <c r="A15" s="10" t="s">
        <v>17</v>
      </c>
      <c r="B15" s="10" t="s">
        <v>41</v>
      </c>
      <c r="C15" s="10" t="s">
        <v>103</v>
      </c>
      <c r="D15" s="10" t="s">
        <v>42</v>
      </c>
      <c r="E15" s="10" t="s">
        <v>197</v>
      </c>
      <c r="F15" s="10" t="s">
        <v>43</v>
      </c>
      <c r="G15" s="10" t="s">
        <v>5</v>
      </c>
      <c r="H15" s="10"/>
      <c r="I15" s="10" t="s">
        <v>21</v>
      </c>
      <c r="J15" s="10">
        <v>15</v>
      </c>
      <c r="K15" s="10" t="s">
        <v>8</v>
      </c>
      <c r="L15" s="10" t="s">
        <v>23</v>
      </c>
      <c r="M15" s="10">
        <v>0</v>
      </c>
      <c r="N15" s="10" t="s">
        <v>9</v>
      </c>
      <c r="O15" s="10" t="s">
        <v>26</v>
      </c>
      <c r="P15" s="10">
        <v>1</v>
      </c>
      <c r="Q15" s="10"/>
      <c r="R15" s="10" t="s">
        <v>104</v>
      </c>
      <c r="S15" s="11">
        <v>43559</v>
      </c>
      <c r="T15" s="10" t="s">
        <v>105</v>
      </c>
      <c r="U15" s="13">
        <f>278+89</f>
        <v>367</v>
      </c>
      <c r="V15" s="10">
        <v>1243756</v>
      </c>
      <c r="W15" s="9" t="s">
        <v>97</v>
      </c>
      <c r="X15" s="9" t="s">
        <v>235</v>
      </c>
      <c r="Y15" s="10">
        <v>2019</v>
      </c>
      <c r="Z15" s="11">
        <v>43559</v>
      </c>
      <c r="AA15" s="12" t="s">
        <v>242</v>
      </c>
    </row>
    <row r="16" spans="1:27" ht="99.95" customHeight="1" x14ac:dyDescent="0.25">
      <c r="A16" s="10" t="s">
        <v>17</v>
      </c>
      <c r="B16" s="10" t="s">
        <v>44</v>
      </c>
      <c r="C16" s="10" t="s">
        <v>103</v>
      </c>
      <c r="D16" s="10" t="s">
        <v>45</v>
      </c>
      <c r="E16" s="10" t="s">
        <v>197</v>
      </c>
      <c r="F16" s="10" t="s">
        <v>46</v>
      </c>
      <c r="G16" s="10" t="s">
        <v>20</v>
      </c>
      <c r="H16" s="10"/>
      <c r="I16" s="10" t="s">
        <v>21</v>
      </c>
      <c r="J16" s="10">
        <v>15</v>
      </c>
      <c r="K16" s="10" t="s">
        <v>8</v>
      </c>
      <c r="L16" s="10" t="s">
        <v>23</v>
      </c>
      <c r="M16" s="10">
        <v>0</v>
      </c>
      <c r="N16" s="10" t="s">
        <v>9</v>
      </c>
      <c r="O16" s="10" t="s">
        <v>26</v>
      </c>
      <c r="P16" s="10">
        <v>1</v>
      </c>
      <c r="Q16" s="10"/>
      <c r="R16" s="10" t="s">
        <v>104</v>
      </c>
      <c r="S16" s="11">
        <v>43559</v>
      </c>
      <c r="T16" s="10" t="s">
        <v>105</v>
      </c>
      <c r="U16" s="13">
        <v>1</v>
      </c>
      <c r="V16" s="10">
        <v>1243756</v>
      </c>
      <c r="W16" s="9" t="s">
        <v>97</v>
      </c>
      <c r="X16" s="9" t="s">
        <v>235</v>
      </c>
      <c r="Y16" s="10">
        <v>2019</v>
      </c>
      <c r="Z16" s="11">
        <v>43559</v>
      </c>
      <c r="AA16" s="12" t="s">
        <v>241</v>
      </c>
    </row>
    <row r="17" spans="1:27" ht="121.5" customHeight="1" x14ac:dyDescent="0.25">
      <c r="A17" s="10" t="s">
        <v>17</v>
      </c>
      <c r="B17" s="10" t="s">
        <v>47</v>
      </c>
      <c r="C17" s="10" t="s">
        <v>103</v>
      </c>
      <c r="D17" s="10" t="s">
        <v>48</v>
      </c>
      <c r="E17" s="10" t="s">
        <v>197</v>
      </c>
      <c r="F17" s="10" t="s">
        <v>46</v>
      </c>
      <c r="G17" s="10" t="s">
        <v>20</v>
      </c>
      <c r="H17" s="10"/>
      <c r="I17" s="10" t="s">
        <v>21</v>
      </c>
      <c r="J17" s="10">
        <v>15</v>
      </c>
      <c r="K17" s="10" t="s">
        <v>8</v>
      </c>
      <c r="L17" s="10" t="s">
        <v>23</v>
      </c>
      <c r="M17" s="10">
        <v>0</v>
      </c>
      <c r="N17" s="10" t="s">
        <v>9</v>
      </c>
      <c r="O17" s="10" t="s">
        <v>26</v>
      </c>
      <c r="P17" s="10">
        <v>1</v>
      </c>
      <c r="Q17" s="10"/>
      <c r="R17" s="10" t="s">
        <v>104</v>
      </c>
      <c r="S17" s="11">
        <v>43559</v>
      </c>
      <c r="T17" s="10" t="s">
        <v>105</v>
      </c>
      <c r="U17" s="13">
        <v>11</v>
      </c>
      <c r="V17" s="10">
        <v>1243756</v>
      </c>
      <c r="W17" s="9" t="s">
        <v>97</v>
      </c>
      <c r="X17" s="9" t="s">
        <v>235</v>
      </c>
      <c r="Y17" s="10">
        <v>2019</v>
      </c>
      <c r="Z17" s="11">
        <v>43559</v>
      </c>
      <c r="AA17" s="12" t="s">
        <v>242</v>
      </c>
    </row>
    <row r="18" spans="1:27" ht="119.25" customHeight="1" x14ac:dyDescent="0.25">
      <c r="A18" s="10" t="s">
        <v>17</v>
      </c>
      <c r="B18" s="10" t="s">
        <v>49</v>
      </c>
      <c r="C18" s="10" t="s">
        <v>103</v>
      </c>
      <c r="D18" s="10" t="s">
        <v>50</v>
      </c>
      <c r="E18" s="10" t="s">
        <v>197</v>
      </c>
      <c r="F18" s="10" t="s">
        <v>35</v>
      </c>
      <c r="G18" s="10" t="s">
        <v>5</v>
      </c>
      <c r="H18" s="10"/>
      <c r="I18" s="10" t="s">
        <v>21</v>
      </c>
      <c r="J18" s="10">
        <v>15</v>
      </c>
      <c r="K18" s="10" t="s">
        <v>8</v>
      </c>
      <c r="L18" s="10" t="s">
        <v>23</v>
      </c>
      <c r="M18" s="10">
        <v>0</v>
      </c>
      <c r="N18" s="10" t="s">
        <v>9</v>
      </c>
      <c r="O18" s="10" t="s">
        <v>26</v>
      </c>
      <c r="P18" s="10">
        <v>1</v>
      </c>
      <c r="Q18" s="10"/>
      <c r="R18" s="10" t="s">
        <v>104</v>
      </c>
      <c r="S18" s="11">
        <v>43559</v>
      </c>
      <c r="T18" s="10" t="s">
        <v>105</v>
      </c>
      <c r="U18" s="13">
        <f>85+192</f>
        <v>277</v>
      </c>
      <c r="V18" s="10">
        <v>1243756</v>
      </c>
      <c r="W18" s="9" t="s">
        <v>97</v>
      </c>
      <c r="X18" s="9" t="s">
        <v>235</v>
      </c>
      <c r="Y18" s="10">
        <v>2019</v>
      </c>
      <c r="Z18" s="11">
        <v>43559</v>
      </c>
      <c r="AA18" s="12" t="s">
        <v>242</v>
      </c>
    </row>
    <row r="19" spans="1:27" ht="99.95" customHeight="1" x14ac:dyDescent="0.25">
      <c r="A19" s="10" t="s">
        <v>17</v>
      </c>
      <c r="B19" s="10" t="s">
        <v>51</v>
      </c>
      <c r="C19" s="10" t="s">
        <v>103</v>
      </c>
      <c r="D19" s="10" t="s">
        <v>52</v>
      </c>
      <c r="E19" s="10" t="s">
        <v>197</v>
      </c>
      <c r="F19" s="10" t="s">
        <v>43</v>
      </c>
      <c r="G19" s="10" t="s">
        <v>5</v>
      </c>
      <c r="H19" s="10"/>
      <c r="I19" s="10" t="s">
        <v>53</v>
      </c>
      <c r="J19" s="10">
        <v>15</v>
      </c>
      <c r="K19" s="10" t="s">
        <v>8</v>
      </c>
      <c r="L19" s="10" t="s">
        <v>23</v>
      </c>
      <c r="M19" s="10">
        <v>0</v>
      </c>
      <c r="N19" s="10" t="s">
        <v>9</v>
      </c>
      <c r="O19" s="10" t="s">
        <v>26</v>
      </c>
      <c r="P19" s="10">
        <v>1</v>
      </c>
      <c r="Q19" s="10"/>
      <c r="R19" s="10" t="s">
        <v>104</v>
      </c>
      <c r="S19" s="11">
        <v>43559</v>
      </c>
      <c r="T19" s="10" t="s">
        <v>105</v>
      </c>
      <c r="U19" s="13">
        <v>71</v>
      </c>
      <c r="V19" s="10">
        <v>1243756</v>
      </c>
      <c r="W19" s="9" t="s">
        <v>97</v>
      </c>
      <c r="X19" s="9" t="s">
        <v>235</v>
      </c>
      <c r="Y19" s="10">
        <v>2019</v>
      </c>
      <c r="Z19" s="11">
        <v>43559</v>
      </c>
      <c r="AA19" s="12" t="s">
        <v>241</v>
      </c>
    </row>
    <row r="20" spans="1:27" ht="119.25" customHeight="1" x14ac:dyDescent="0.25">
      <c r="A20" s="10" t="s">
        <v>17</v>
      </c>
      <c r="B20" s="10" t="s">
        <v>54</v>
      </c>
      <c r="C20" s="10" t="s">
        <v>103</v>
      </c>
      <c r="D20" s="10" t="s">
        <v>55</v>
      </c>
      <c r="E20" s="10" t="s">
        <v>197</v>
      </c>
      <c r="F20" s="10" t="s">
        <v>56</v>
      </c>
      <c r="G20" s="10" t="s">
        <v>5</v>
      </c>
      <c r="H20" s="10"/>
      <c r="I20" s="10" t="s">
        <v>21</v>
      </c>
      <c r="J20" s="10">
        <v>15</v>
      </c>
      <c r="K20" s="10" t="s">
        <v>8</v>
      </c>
      <c r="L20" s="10" t="s">
        <v>23</v>
      </c>
      <c r="M20" s="10">
        <v>0</v>
      </c>
      <c r="N20" s="10" t="s">
        <v>9</v>
      </c>
      <c r="O20" s="10" t="s">
        <v>26</v>
      </c>
      <c r="P20" s="10">
        <v>1</v>
      </c>
      <c r="Q20" s="10"/>
      <c r="R20" s="10" t="s">
        <v>104</v>
      </c>
      <c r="S20" s="11">
        <v>43559</v>
      </c>
      <c r="T20" s="10" t="s">
        <v>105</v>
      </c>
      <c r="U20" s="13">
        <v>277</v>
      </c>
      <c r="V20" s="10">
        <v>1243756</v>
      </c>
      <c r="W20" s="9" t="s">
        <v>97</v>
      </c>
      <c r="X20" s="9" t="s">
        <v>235</v>
      </c>
      <c r="Y20" s="10">
        <v>2019</v>
      </c>
      <c r="Z20" s="11">
        <v>43559</v>
      </c>
      <c r="AA20" s="12" t="s">
        <v>241</v>
      </c>
    </row>
    <row r="21" spans="1:27" ht="117" customHeight="1" x14ac:dyDescent="0.25">
      <c r="A21" s="10" t="s">
        <v>17</v>
      </c>
      <c r="B21" s="10" t="s">
        <v>57</v>
      </c>
      <c r="C21" s="10" t="s">
        <v>103</v>
      </c>
      <c r="D21" s="22" t="s">
        <v>58</v>
      </c>
      <c r="E21" s="10" t="s">
        <v>197</v>
      </c>
      <c r="F21" s="10" t="s">
        <v>43</v>
      </c>
      <c r="G21" s="10" t="s">
        <v>5</v>
      </c>
      <c r="H21" s="10"/>
      <c r="I21" s="10" t="s">
        <v>59</v>
      </c>
      <c r="J21" s="10">
        <v>15</v>
      </c>
      <c r="K21" s="10" t="s">
        <v>8</v>
      </c>
      <c r="L21" s="10" t="s">
        <v>23</v>
      </c>
      <c r="M21" s="10">
        <v>0</v>
      </c>
      <c r="N21" s="10" t="s">
        <v>9</v>
      </c>
      <c r="O21" s="10" t="s">
        <v>26</v>
      </c>
      <c r="P21" s="10">
        <v>1</v>
      </c>
      <c r="Q21" s="10"/>
      <c r="R21" s="10" t="s">
        <v>104</v>
      </c>
      <c r="S21" s="11">
        <v>43559</v>
      </c>
      <c r="T21" s="10" t="s">
        <v>105</v>
      </c>
      <c r="U21" s="13">
        <v>1</v>
      </c>
      <c r="V21" s="10">
        <v>1243756</v>
      </c>
      <c r="W21" s="9" t="s">
        <v>97</v>
      </c>
      <c r="X21" s="9" t="s">
        <v>235</v>
      </c>
      <c r="Y21" s="10">
        <v>2019</v>
      </c>
      <c r="Z21" s="11">
        <v>43559</v>
      </c>
      <c r="AA21" s="12" t="s">
        <v>241</v>
      </c>
    </row>
    <row r="22" spans="1:27" ht="99.95" customHeight="1" x14ac:dyDescent="0.25">
      <c r="A22" s="10" t="s">
        <v>17</v>
      </c>
      <c r="B22" s="10" t="s">
        <v>60</v>
      </c>
      <c r="C22" s="10" t="s">
        <v>103</v>
      </c>
      <c r="D22" s="22" t="s">
        <v>61</v>
      </c>
      <c r="E22" s="10" t="s">
        <v>197</v>
      </c>
      <c r="F22" s="10" t="s">
        <v>62</v>
      </c>
      <c r="G22" s="10" t="s">
        <v>5</v>
      </c>
      <c r="H22" s="10"/>
      <c r="I22" s="10" t="s">
        <v>63</v>
      </c>
      <c r="J22" s="10">
        <v>15</v>
      </c>
      <c r="K22" s="10" t="s">
        <v>8</v>
      </c>
      <c r="L22" s="10" t="s">
        <v>23</v>
      </c>
      <c r="M22" s="10">
        <v>0</v>
      </c>
      <c r="N22" s="10" t="s">
        <v>9</v>
      </c>
      <c r="O22" s="10" t="s">
        <v>26</v>
      </c>
      <c r="P22" s="10">
        <v>1</v>
      </c>
      <c r="Q22" s="10"/>
      <c r="R22" s="10" t="s">
        <v>104</v>
      </c>
      <c r="S22" s="11">
        <v>43559</v>
      </c>
      <c r="T22" s="10" t="s">
        <v>105</v>
      </c>
      <c r="U22" s="13">
        <v>6</v>
      </c>
      <c r="V22" s="10">
        <v>1243756</v>
      </c>
      <c r="W22" s="9" t="s">
        <v>97</v>
      </c>
      <c r="X22" s="9" t="s">
        <v>235</v>
      </c>
      <c r="Y22" s="10">
        <v>2019</v>
      </c>
      <c r="Z22" s="11">
        <v>43559</v>
      </c>
      <c r="AA22" s="12" t="s">
        <v>241</v>
      </c>
    </row>
    <row r="23" spans="1:27" ht="111.75" customHeight="1" x14ac:dyDescent="0.25">
      <c r="A23" s="10" t="s">
        <v>17</v>
      </c>
      <c r="B23" s="10" t="s">
        <v>64</v>
      </c>
      <c r="C23" s="10" t="s">
        <v>103</v>
      </c>
      <c r="D23" s="10" t="s">
        <v>65</v>
      </c>
      <c r="E23" s="10" t="s">
        <v>197</v>
      </c>
      <c r="F23" s="10" t="s">
        <v>43</v>
      </c>
      <c r="G23" s="10" t="s">
        <v>20</v>
      </c>
      <c r="H23" s="10"/>
      <c r="I23" s="10" t="s">
        <v>21</v>
      </c>
      <c r="J23" s="10">
        <v>15</v>
      </c>
      <c r="K23" s="10" t="s">
        <v>8</v>
      </c>
      <c r="L23" s="10" t="s">
        <v>23</v>
      </c>
      <c r="M23" s="10">
        <v>0</v>
      </c>
      <c r="N23" s="10" t="s">
        <v>9</v>
      </c>
      <c r="O23" s="10" t="s">
        <v>26</v>
      </c>
      <c r="P23" s="10">
        <v>1</v>
      </c>
      <c r="Q23" s="10"/>
      <c r="R23" s="10" t="s">
        <v>104</v>
      </c>
      <c r="S23" s="11">
        <v>43559</v>
      </c>
      <c r="T23" s="10" t="s">
        <v>105</v>
      </c>
      <c r="U23" s="21">
        <f>20+21+136+98</f>
        <v>275</v>
      </c>
      <c r="V23" s="10">
        <v>1243756</v>
      </c>
      <c r="W23" s="9" t="s">
        <v>97</v>
      </c>
      <c r="X23" s="9" t="s">
        <v>235</v>
      </c>
      <c r="Y23" s="10">
        <v>2019</v>
      </c>
      <c r="Z23" s="11">
        <v>43559</v>
      </c>
      <c r="AA23" s="12" t="s">
        <v>241</v>
      </c>
    </row>
    <row r="24" spans="1:27" ht="99.95" customHeight="1" x14ac:dyDescent="0.25">
      <c r="A24" s="10" t="s">
        <v>17</v>
      </c>
      <c r="B24" s="10" t="s">
        <v>66</v>
      </c>
      <c r="C24" s="10" t="s">
        <v>103</v>
      </c>
      <c r="D24" s="10" t="s">
        <v>67</v>
      </c>
      <c r="E24" s="10" t="s">
        <v>197</v>
      </c>
      <c r="F24" s="10" t="s">
        <v>43</v>
      </c>
      <c r="G24" s="10" t="s">
        <v>20</v>
      </c>
      <c r="H24" s="10"/>
      <c r="I24" s="10" t="s">
        <v>21</v>
      </c>
      <c r="J24" s="10">
        <v>15</v>
      </c>
      <c r="K24" s="10" t="s">
        <v>8</v>
      </c>
      <c r="L24" s="10" t="s">
        <v>23</v>
      </c>
      <c r="M24" s="10">
        <v>0</v>
      </c>
      <c r="N24" s="10" t="s">
        <v>9</v>
      </c>
      <c r="O24" s="10" t="s">
        <v>26</v>
      </c>
      <c r="P24" s="10">
        <v>1</v>
      </c>
      <c r="Q24" s="10"/>
      <c r="R24" s="10" t="s">
        <v>104</v>
      </c>
      <c r="S24" s="11">
        <v>43559</v>
      </c>
      <c r="T24" s="10" t="s">
        <v>105</v>
      </c>
      <c r="U24" s="13">
        <f>318+195+48+17</f>
        <v>578</v>
      </c>
      <c r="V24" s="10">
        <v>1243756</v>
      </c>
      <c r="W24" s="9" t="s">
        <v>97</v>
      </c>
      <c r="X24" s="9" t="s">
        <v>235</v>
      </c>
      <c r="Y24" s="10">
        <v>2019</v>
      </c>
      <c r="Z24" s="11">
        <v>43559</v>
      </c>
      <c r="AA24" s="12" t="s">
        <v>243</v>
      </c>
    </row>
    <row r="25" spans="1:27" ht="117.75" customHeight="1" x14ac:dyDescent="0.25">
      <c r="A25" s="10" t="s">
        <v>17</v>
      </c>
      <c r="B25" s="10" t="s">
        <v>68</v>
      </c>
      <c r="C25" s="10" t="s">
        <v>103</v>
      </c>
      <c r="D25" s="22" t="s">
        <v>69</v>
      </c>
      <c r="E25" s="10" t="s">
        <v>197</v>
      </c>
      <c r="F25" s="10" t="s">
        <v>70</v>
      </c>
      <c r="G25" s="10" t="s">
        <v>5</v>
      </c>
      <c r="H25" s="10"/>
      <c r="I25" s="10" t="s">
        <v>71</v>
      </c>
      <c r="J25" s="10">
        <v>15</v>
      </c>
      <c r="K25" s="10" t="s">
        <v>8</v>
      </c>
      <c r="L25" s="10" t="s">
        <v>23</v>
      </c>
      <c r="M25" s="10">
        <v>0</v>
      </c>
      <c r="N25" s="10" t="s">
        <v>9</v>
      </c>
      <c r="O25" s="10" t="s">
        <v>26</v>
      </c>
      <c r="P25" s="10">
        <v>1</v>
      </c>
      <c r="Q25" s="10"/>
      <c r="R25" s="10" t="s">
        <v>104</v>
      </c>
      <c r="S25" s="11">
        <v>43559</v>
      </c>
      <c r="T25" s="10" t="s">
        <v>105</v>
      </c>
      <c r="U25" s="13">
        <v>205</v>
      </c>
      <c r="V25" s="10">
        <v>1243756</v>
      </c>
      <c r="W25" s="9" t="s">
        <v>97</v>
      </c>
      <c r="X25" s="9" t="s">
        <v>235</v>
      </c>
      <c r="Y25" s="10">
        <v>2019</v>
      </c>
      <c r="Z25" s="11">
        <v>43559</v>
      </c>
      <c r="AA25" s="12" t="s">
        <v>242</v>
      </c>
    </row>
    <row r="26" spans="1:27" ht="99.95" customHeight="1" x14ac:dyDescent="0.25">
      <c r="A26" s="10" t="s">
        <v>17</v>
      </c>
      <c r="B26" s="10" t="s">
        <v>72</v>
      </c>
      <c r="C26" s="10" t="s">
        <v>103</v>
      </c>
      <c r="D26" s="22" t="s">
        <v>73</v>
      </c>
      <c r="E26" s="10" t="s">
        <v>197</v>
      </c>
      <c r="F26" s="10" t="s">
        <v>43</v>
      </c>
      <c r="G26" s="10" t="s">
        <v>5</v>
      </c>
      <c r="H26" s="10"/>
      <c r="I26" s="10" t="s">
        <v>21</v>
      </c>
      <c r="J26" s="10">
        <v>15</v>
      </c>
      <c r="K26" s="10" t="s">
        <v>8</v>
      </c>
      <c r="L26" s="10" t="s">
        <v>23</v>
      </c>
      <c r="M26" s="10">
        <v>0</v>
      </c>
      <c r="N26" s="10" t="s">
        <v>9</v>
      </c>
      <c r="O26" s="10" t="s">
        <v>26</v>
      </c>
      <c r="P26" s="10">
        <v>1</v>
      </c>
      <c r="Q26" s="10"/>
      <c r="R26" s="10" t="s">
        <v>104</v>
      </c>
      <c r="S26" s="11">
        <v>43559</v>
      </c>
      <c r="T26" s="10" t="s">
        <v>105</v>
      </c>
      <c r="U26" s="13">
        <v>14</v>
      </c>
      <c r="V26" s="10">
        <v>1243756</v>
      </c>
      <c r="W26" s="9" t="s">
        <v>97</v>
      </c>
      <c r="X26" s="9" t="s">
        <v>235</v>
      </c>
      <c r="Y26" s="10">
        <v>2019</v>
      </c>
      <c r="Z26" s="11">
        <v>43559</v>
      </c>
      <c r="AA26" s="12" t="s">
        <v>242</v>
      </c>
    </row>
    <row r="27" spans="1:27" ht="114.75" customHeight="1" x14ac:dyDescent="0.25">
      <c r="A27" s="10" t="s">
        <v>17</v>
      </c>
      <c r="B27" s="10" t="s">
        <v>74</v>
      </c>
      <c r="C27" s="10" t="s">
        <v>103</v>
      </c>
      <c r="D27" s="10" t="s">
        <v>75</v>
      </c>
      <c r="E27" s="10" t="s">
        <v>197</v>
      </c>
      <c r="F27" s="10" t="s">
        <v>43</v>
      </c>
      <c r="G27" s="10" t="s">
        <v>5</v>
      </c>
      <c r="H27" s="10"/>
      <c r="I27" s="10" t="s">
        <v>21</v>
      </c>
      <c r="J27" s="10">
        <v>15</v>
      </c>
      <c r="K27" s="10" t="s">
        <v>8</v>
      </c>
      <c r="L27" s="10" t="s">
        <v>23</v>
      </c>
      <c r="M27" s="10">
        <v>0</v>
      </c>
      <c r="N27" s="10" t="s">
        <v>9</v>
      </c>
      <c r="O27" s="10" t="s">
        <v>26</v>
      </c>
      <c r="P27" s="10">
        <v>1</v>
      </c>
      <c r="Q27" s="10"/>
      <c r="R27" s="10" t="s">
        <v>104</v>
      </c>
      <c r="S27" s="11">
        <v>43559</v>
      </c>
      <c r="T27" s="10" t="s">
        <v>105</v>
      </c>
      <c r="U27" s="13">
        <v>3</v>
      </c>
      <c r="V27" s="10">
        <v>1243756</v>
      </c>
      <c r="W27" s="9" t="s">
        <v>97</v>
      </c>
      <c r="X27" s="9" t="s">
        <v>235</v>
      </c>
      <c r="Y27" s="10">
        <v>2019</v>
      </c>
      <c r="Z27" s="11">
        <v>43559</v>
      </c>
      <c r="AA27" s="12" t="s">
        <v>242</v>
      </c>
    </row>
    <row r="28" spans="1:27" ht="99.95" customHeight="1" x14ac:dyDescent="0.25">
      <c r="A28" s="10" t="s">
        <v>17</v>
      </c>
      <c r="B28" s="10" t="s">
        <v>76</v>
      </c>
      <c r="C28" s="10" t="s">
        <v>103</v>
      </c>
      <c r="D28" s="10" t="s">
        <v>77</v>
      </c>
      <c r="E28" s="10" t="s">
        <v>197</v>
      </c>
      <c r="F28" s="10" t="s">
        <v>43</v>
      </c>
      <c r="G28" s="10" t="s">
        <v>5</v>
      </c>
      <c r="H28" s="10"/>
      <c r="I28" s="10" t="s">
        <v>21</v>
      </c>
      <c r="J28" s="10">
        <v>15</v>
      </c>
      <c r="K28" s="10" t="s">
        <v>8</v>
      </c>
      <c r="L28" s="10" t="s">
        <v>23</v>
      </c>
      <c r="M28" s="10">
        <v>0</v>
      </c>
      <c r="N28" s="10" t="s">
        <v>9</v>
      </c>
      <c r="O28" s="10" t="s">
        <v>26</v>
      </c>
      <c r="P28" s="10">
        <v>1</v>
      </c>
      <c r="Q28" s="10"/>
      <c r="R28" s="10" t="s">
        <v>104</v>
      </c>
      <c r="S28" s="11">
        <v>43559</v>
      </c>
      <c r="T28" s="10" t="s">
        <v>105</v>
      </c>
      <c r="U28" s="13">
        <v>3</v>
      </c>
      <c r="V28" s="10">
        <v>1243756</v>
      </c>
      <c r="W28" s="9" t="s">
        <v>97</v>
      </c>
      <c r="X28" s="9" t="s">
        <v>235</v>
      </c>
      <c r="Y28" s="10">
        <v>2019</v>
      </c>
      <c r="Z28" s="11">
        <v>43559</v>
      </c>
      <c r="AA28" s="12" t="s">
        <v>242</v>
      </c>
    </row>
    <row r="29" spans="1:27" ht="114.75" customHeight="1" x14ac:dyDescent="0.25">
      <c r="A29" s="10" t="s">
        <v>17</v>
      </c>
      <c r="B29" s="10" t="s">
        <v>78</v>
      </c>
      <c r="C29" s="10" t="s">
        <v>103</v>
      </c>
      <c r="D29" s="10" t="s">
        <v>79</v>
      </c>
      <c r="E29" s="10" t="s">
        <v>197</v>
      </c>
      <c r="F29" s="10" t="s">
        <v>43</v>
      </c>
      <c r="G29" s="10" t="s">
        <v>5</v>
      </c>
      <c r="H29" s="10"/>
      <c r="I29" s="10" t="s">
        <v>21</v>
      </c>
      <c r="J29" s="10">
        <v>15</v>
      </c>
      <c r="K29" s="10" t="s">
        <v>8</v>
      </c>
      <c r="L29" s="10" t="s">
        <v>23</v>
      </c>
      <c r="M29" s="10">
        <v>0</v>
      </c>
      <c r="N29" s="10" t="s">
        <v>9</v>
      </c>
      <c r="O29" s="10" t="s">
        <v>26</v>
      </c>
      <c r="P29" s="10">
        <v>1</v>
      </c>
      <c r="Q29" s="10"/>
      <c r="R29" s="10" t="s">
        <v>104</v>
      </c>
      <c r="S29" s="11">
        <v>43559</v>
      </c>
      <c r="T29" s="10" t="s">
        <v>105</v>
      </c>
      <c r="U29" s="13">
        <v>33</v>
      </c>
      <c r="V29" s="10">
        <v>1243756</v>
      </c>
      <c r="W29" s="9" t="s">
        <v>97</v>
      </c>
      <c r="X29" s="9" t="s">
        <v>235</v>
      </c>
      <c r="Y29" s="10">
        <v>2019</v>
      </c>
      <c r="Z29" s="11">
        <v>43559</v>
      </c>
      <c r="AA29" s="12" t="s">
        <v>241</v>
      </c>
    </row>
    <row r="30" spans="1:27" ht="99.95" customHeight="1" x14ac:dyDescent="0.25">
      <c r="A30" s="10" t="s">
        <v>17</v>
      </c>
      <c r="B30" s="10" t="s">
        <v>80</v>
      </c>
      <c r="C30" s="10" t="s">
        <v>103</v>
      </c>
      <c r="D30" s="10" t="s">
        <v>81</v>
      </c>
      <c r="E30" s="10" t="s">
        <v>197</v>
      </c>
      <c r="F30" s="10" t="s">
        <v>43</v>
      </c>
      <c r="G30" s="10" t="s">
        <v>5</v>
      </c>
      <c r="H30" s="10"/>
      <c r="I30" s="10" t="s">
        <v>21</v>
      </c>
      <c r="J30" s="10">
        <v>15</v>
      </c>
      <c r="K30" s="10" t="s">
        <v>8</v>
      </c>
      <c r="L30" s="10" t="s">
        <v>23</v>
      </c>
      <c r="M30" s="10">
        <v>0</v>
      </c>
      <c r="N30" s="10" t="s">
        <v>9</v>
      </c>
      <c r="O30" s="10" t="s">
        <v>26</v>
      </c>
      <c r="P30" s="10">
        <v>1</v>
      </c>
      <c r="Q30" s="10"/>
      <c r="R30" s="10" t="s">
        <v>104</v>
      </c>
      <c r="S30" s="11">
        <v>43559</v>
      </c>
      <c r="T30" s="10" t="s">
        <v>105</v>
      </c>
      <c r="U30" s="13">
        <v>44</v>
      </c>
      <c r="V30" s="10">
        <v>1243756</v>
      </c>
      <c r="W30" s="9" t="s">
        <v>97</v>
      </c>
      <c r="X30" s="9" t="s">
        <v>235</v>
      </c>
      <c r="Y30" s="10">
        <v>2019</v>
      </c>
      <c r="Z30" s="11">
        <v>43559</v>
      </c>
      <c r="AA30" s="12" t="s">
        <v>241</v>
      </c>
    </row>
    <row r="31" spans="1:27" ht="110.25" customHeight="1" x14ac:dyDescent="0.25">
      <c r="A31" s="10" t="s">
        <v>17</v>
      </c>
      <c r="B31" s="10" t="s">
        <v>82</v>
      </c>
      <c r="C31" s="10" t="s">
        <v>103</v>
      </c>
      <c r="D31" s="10" t="s">
        <v>83</v>
      </c>
      <c r="E31" s="10" t="s">
        <v>197</v>
      </c>
      <c r="F31" s="10" t="s">
        <v>84</v>
      </c>
      <c r="G31" s="10" t="s">
        <v>5</v>
      </c>
      <c r="H31" s="10"/>
      <c r="I31" s="10" t="s">
        <v>21</v>
      </c>
      <c r="J31" s="10">
        <v>15</v>
      </c>
      <c r="K31" s="10" t="s">
        <v>8</v>
      </c>
      <c r="L31" s="10" t="s">
        <v>23</v>
      </c>
      <c r="M31" s="10">
        <v>0</v>
      </c>
      <c r="N31" s="10" t="s">
        <v>9</v>
      </c>
      <c r="O31" s="10" t="s">
        <v>26</v>
      </c>
      <c r="P31" s="10">
        <v>1</v>
      </c>
      <c r="Q31" s="10"/>
      <c r="R31" s="10" t="s">
        <v>104</v>
      </c>
      <c r="S31" s="11">
        <v>43559</v>
      </c>
      <c r="T31" s="10" t="s">
        <v>105</v>
      </c>
      <c r="U31" s="13">
        <v>20</v>
      </c>
      <c r="V31" s="10">
        <v>1243756</v>
      </c>
      <c r="W31" s="9" t="s">
        <v>97</v>
      </c>
      <c r="X31" s="9" t="s">
        <v>235</v>
      </c>
      <c r="Y31" s="10">
        <v>2019</v>
      </c>
      <c r="Z31" s="11">
        <v>43559</v>
      </c>
      <c r="AA31" s="12" t="s">
        <v>242</v>
      </c>
    </row>
    <row r="32" spans="1:27" ht="99.95" customHeight="1" x14ac:dyDescent="0.25">
      <c r="A32" s="10" t="s">
        <v>17</v>
      </c>
      <c r="B32" s="10" t="s">
        <v>85</v>
      </c>
      <c r="C32" s="10" t="s">
        <v>103</v>
      </c>
      <c r="D32" s="10" t="s">
        <v>86</v>
      </c>
      <c r="E32" s="10" t="s">
        <v>197</v>
      </c>
      <c r="F32" s="10" t="s">
        <v>87</v>
      </c>
      <c r="G32" s="10" t="s">
        <v>5</v>
      </c>
      <c r="H32" s="10"/>
      <c r="I32" s="10" t="s">
        <v>71</v>
      </c>
      <c r="J32" s="10">
        <v>15</v>
      </c>
      <c r="K32" s="10" t="s">
        <v>8</v>
      </c>
      <c r="L32" s="10" t="s">
        <v>23</v>
      </c>
      <c r="M32" s="10">
        <v>0</v>
      </c>
      <c r="N32" s="10" t="s">
        <v>9</v>
      </c>
      <c r="O32" s="10" t="s">
        <v>26</v>
      </c>
      <c r="P32" s="10">
        <v>1</v>
      </c>
      <c r="Q32" s="10"/>
      <c r="R32" s="10" t="s">
        <v>104</v>
      </c>
      <c r="S32" s="11">
        <v>43559</v>
      </c>
      <c r="T32" s="10" t="s">
        <v>105</v>
      </c>
      <c r="U32" s="13">
        <f>22+32</f>
        <v>54</v>
      </c>
      <c r="V32" s="10">
        <v>1243756</v>
      </c>
      <c r="W32" s="9" t="s">
        <v>97</v>
      </c>
      <c r="X32" s="9" t="s">
        <v>235</v>
      </c>
      <c r="Y32" s="10">
        <v>2019</v>
      </c>
      <c r="Z32" s="11">
        <v>43559</v>
      </c>
      <c r="AA32" s="12" t="s">
        <v>241</v>
      </c>
    </row>
    <row r="33" spans="1:27" ht="117.75" customHeight="1" x14ac:dyDescent="0.25">
      <c r="A33" s="10" t="s">
        <v>17</v>
      </c>
      <c r="B33" s="10" t="s">
        <v>88</v>
      </c>
      <c r="C33" s="10" t="s">
        <v>103</v>
      </c>
      <c r="D33" s="10" t="s">
        <v>89</v>
      </c>
      <c r="E33" s="10" t="s">
        <v>197</v>
      </c>
      <c r="F33" s="10" t="s">
        <v>43</v>
      </c>
      <c r="G33" s="10" t="s">
        <v>5</v>
      </c>
      <c r="H33" s="10"/>
      <c r="I33" s="10" t="s">
        <v>21</v>
      </c>
      <c r="J33" s="10">
        <v>15</v>
      </c>
      <c r="K33" s="10" t="s">
        <v>8</v>
      </c>
      <c r="L33" s="10" t="s">
        <v>23</v>
      </c>
      <c r="M33" s="10">
        <v>0</v>
      </c>
      <c r="N33" s="10" t="s">
        <v>9</v>
      </c>
      <c r="O33" s="10" t="s">
        <v>26</v>
      </c>
      <c r="P33" s="10">
        <v>1</v>
      </c>
      <c r="Q33" s="10"/>
      <c r="R33" s="10" t="s">
        <v>104</v>
      </c>
      <c r="S33" s="11">
        <v>43559</v>
      </c>
      <c r="T33" s="10" t="s">
        <v>105</v>
      </c>
      <c r="U33" s="13">
        <v>0</v>
      </c>
      <c r="V33" s="10">
        <v>1243756</v>
      </c>
      <c r="W33" s="9" t="s">
        <v>97</v>
      </c>
      <c r="X33" s="9" t="s">
        <v>235</v>
      </c>
      <c r="Y33" s="10">
        <v>2019</v>
      </c>
      <c r="Z33" s="11">
        <v>43559</v>
      </c>
      <c r="AA33" s="12" t="s">
        <v>242</v>
      </c>
    </row>
    <row r="34" spans="1:27" ht="111" customHeight="1" x14ac:dyDescent="0.25">
      <c r="A34" s="10" t="s">
        <v>17</v>
      </c>
      <c r="B34" s="10" t="s">
        <v>90</v>
      </c>
      <c r="C34" s="10" t="s">
        <v>103</v>
      </c>
      <c r="D34" s="10" t="s">
        <v>91</v>
      </c>
      <c r="E34" s="10" t="s">
        <v>197</v>
      </c>
      <c r="F34" s="10" t="s">
        <v>43</v>
      </c>
      <c r="G34" s="10" t="s">
        <v>5</v>
      </c>
      <c r="H34" s="10"/>
      <c r="I34" s="10" t="s">
        <v>21</v>
      </c>
      <c r="J34" s="10">
        <v>15</v>
      </c>
      <c r="K34" s="10" t="s">
        <v>8</v>
      </c>
      <c r="L34" s="10" t="s">
        <v>23</v>
      </c>
      <c r="M34" s="10">
        <v>0</v>
      </c>
      <c r="N34" s="10" t="s">
        <v>9</v>
      </c>
      <c r="O34" s="10" t="s">
        <v>26</v>
      </c>
      <c r="P34" s="10">
        <v>1</v>
      </c>
      <c r="Q34" s="10"/>
      <c r="R34" s="10" t="s">
        <v>104</v>
      </c>
      <c r="S34" s="11">
        <v>43559</v>
      </c>
      <c r="T34" s="10" t="s">
        <v>105</v>
      </c>
      <c r="U34" s="13">
        <v>0</v>
      </c>
      <c r="V34" s="10">
        <v>1243756</v>
      </c>
      <c r="W34" s="9" t="s">
        <v>97</v>
      </c>
      <c r="X34" s="9" t="s">
        <v>235</v>
      </c>
      <c r="Y34" s="10">
        <v>2019</v>
      </c>
      <c r="Z34" s="11">
        <v>43559</v>
      </c>
      <c r="AA34" s="12" t="s">
        <v>241</v>
      </c>
    </row>
    <row r="35" spans="1:27" ht="117" customHeight="1" x14ac:dyDescent="0.25">
      <c r="A35" s="10" t="s">
        <v>17</v>
      </c>
      <c r="B35" s="10" t="s">
        <v>92</v>
      </c>
      <c r="C35" s="10" t="s">
        <v>103</v>
      </c>
      <c r="D35" s="10" t="s">
        <v>93</v>
      </c>
      <c r="E35" s="10" t="s">
        <v>197</v>
      </c>
      <c r="F35" s="10" t="s">
        <v>43</v>
      </c>
      <c r="G35" s="10" t="s">
        <v>5</v>
      </c>
      <c r="H35" s="10"/>
      <c r="I35" s="10" t="s">
        <v>21</v>
      </c>
      <c r="J35" s="10">
        <v>15</v>
      </c>
      <c r="K35" s="10" t="s">
        <v>8</v>
      </c>
      <c r="L35" s="10" t="s">
        <v>23</v>
      </c>
      <c r="M35" s="10">
        <v>0</v>
      </c>
      <c r="N35" s="10" t="s">
        <v>9</v>
      </c>
      <c r="O35" s="10" t="s">
        <v>26</v>
      </c>
      <c r="P35" s="10">
        <v>1</v>
      </c>
      <c r="Q35" s="10"/>
      <c r="R35" s="10" t="s">
        <v>104</v>
      </c>
      <c r="S35" s="11">
        <v>43559</v>
      </c>
      <c r="T35" s="10" t="s">
        <v>105</v>
      </c>
      <c r="U35" s="13">
        <v>2</v>
      </c>
      <c r="V35" s="10">
        <v>1243756</v>
      </c>
      <c r="W35" s="9" t="s">
        <v>97</v>
      </c>
      <c r="X35" s="9" t="s">
        <v>235</v>
      </c>
      <c r="Y35" s="10">
        <v>2019</v>
      </c>
      <c r="Z35" s="11">
        <v>43559</v>
      </c>
      <c r="AA35" s="12" t="s">
        <v>241</v>
      </c>
    </row>
  </sheetData>
  <mergeCells count="11">
    <mergeCell ref="A8:AA8"/>
    <mergeCell ref="A1:AA1"/>
    <mergeCell ref="A2:AA2"/>
    <mergeCell ref="A3:AA3"/>
    <mergeCell ref="A4:C4"/>
    <mergeCell ref="D4:F4"/>
    <mergeCell ref="G4:I4"/>
    <mergeCell ref="J4:AA5"/>
    <mergeCell ref="A5:C5"/>
    <mergeCell ref="D5:F5"/>
    <mergeCell ref="G5:I5"/>
  </mergeCells>
  <dataValidations count="1">
    <dataValidation type="list" allowBlank="1" showErrorMessage="1" sqref="E10:E35">
      <formula1>Hidden_14</formula1>
    </dataValidation>
  </dataValidation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5"/>
  <sheetViews>
    <sheetView workbookViewId="0">
      <selection activeCell="AJ10" sqref="AJ10"/>
    </sheetView>
  </sheetViews>
  <sheetFormatPr baseColWidth="10" defaultRowHeight="15" x14ac:dyDescent="0.25"/>
  <cols>
    <col min="1" max="1" width="14" customWidth="1"/>
    <col min="2" max="2" width="18.5703125" customWidth="1"/>
    <col min="3" max="3" width="13.5703125" customWidth="1"/>
    <col min="4" max="4" width="24.28515625" customWidth="1"/>
    <col min="7" max="7" width="14.7109375" customWidth="1"/>
    <col min="11" max="11" width="14" customWidth="1"/>
    <col min="14" max="14" width="14" customWidth="1"/>
    <col min="15" max="15" width="14.42578125" customWidth="1"/>
    <col min="16" max="17" width="13.28515625" customWidth="1"/>
    <col min="18" max="18" width="19.85546875" customWidth="1"/>
    <col min="20" max="20" width="13.7109375" customWidth="1"/>
    <col min="21" max="21" width="14" customWidth="1"/>
    <col min="23" max="23" width="17.85546875" customWidth="1"/>
    <col min="24" max="24" width="19.85546875" customWidth="1"/>
    <col min="26" max="26" width="14.28515625" customWidth="1"/>
    <col min="27" max="27" width="19.5703125" customWidth="1"/>
  </cols>
  <sheetData>
    <row r="1" spans="1:27" ht="30" customHeight="1" x14ac:dyDescent="0.25">
      <c r="A1" s="39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1"/>
    </row>
    <row r="2" spans="1:27" ht="31.5" customHeight="1" x14ac:dyDescent="0.25">
      <c r="A2" s="42" t="s">
        <v>244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4"/>
    </row>
    <row r="3" spans="1:27" ht="31.5" customHeight="1" x14ac:dyDescent="0.25">
      <c r="A3" s="45" t="s">
        <v>94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7"/>
    </row>
    <row r="4" spans="1:27" ht="23.25" customHeight="1" x14ac:dyDescent="0.25">
      <c r="A4" s="48" t="s">
        <v>95</v>
      </c>
      <c r="B4" s="49"/>
      <c r="C4" s="49"/>
      <c r="D4" s="48" t="s">
        <v>11</v>
      </c>
      <c r="E4" s="49"/>
      <c r="F4" s="49"/>
      <c r="G4" s="50" t="s">
        <v>96</v>
      </c>
      <c r="H4" s="49"/>
      <c r="I4" s="49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  <c r="Z4" s="51"/>
      <c r="AA4" s="51"/>
    </row>
    <row r="5" spans="1:27" ht="43.5" customHeight="1" x14ac:dyDescent="0.25">
      <c r="A5" s="53" t="s">
        <v>161</v>
      </c>
      <c r="B5" s="54"/>
      <c r="C5" s="54"/>
      <c r="D5" s="53" t="s">
        <v>162</v>
      </c>
      <c r="E5" s="54"/>
      <c r="F5" s="54"/>
      <c r="G5" s="53" t="s">
        <v>163</v>
      </c>
      <c r="H5" s="55"/>
      <c r="I5" s="56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</row>
    <row r="6" spans="1:27" hidden="1" x14ac:dyDescent="0.25">
      <c r="A6" s="8" t="s">
        <v>110</v>
      </c>
      <c r="B6" s="8" t="s">
        <v>106</v>
      </c>
      <c r="C6" s="8" t="s">
        <v>106</v>
      </c>
      <c r="D6" s="8" t="s">
        <v>106</v>
      </c>
      <c r="E6" s="8" t="s">
        <v>109</v>
      </c>
      <c r="F6" s="8" t="s">
        <v>106</v>
      </c>
      <c r="G6" s="8" t="s">
        <v>106</v>
      </c>
      <c r="H6" s="8" t="s">
        <v>164</v>
      </c>
      <c r="I6" s="8" t="s">
        <v>110</v>
      </c>
      <c r="J6" s="8" t="s">
        <v>165</v>
      </c>
      <c r="K6" s="8" t="s">
        <v>110</v>
      </c>
      <c r="L6" s="8" t="s">
        <v>106</v>
      </c>
      <c r="M6" s="8" t="s">
        <v>165</v>
      </c>
      <c r="N6" s="8" t="s">
        <v>106</v>
      </c>
      <c r="O6" s="8" t="s">
        <v>106</v>
      </c>
      <c r="P6" s="8" t="s">
        <v>165</v>
      </c>
      <c r="Q6" s="8" t="s">
        <v>164</v>
      </c>
      <c r="R6" s="8" t="s">
        <v>164</v>
      </c>
      <c r="S6" s="8" t="s">
        <v>166</v>
      </c>
      <c r="T6" s="8" t="s">
        <v>110</v>
      </c>
      <c r="U6" s="8" t="s">
        <v>106</v>
      </c>
      <c r="V6" s="8" t="s">
        <v>106</v>
      </c>
      <c r="W6" s="8" t="s">
        <v>164</v>
      </c>
      <c r="X6" s="8" t="s">
        <v>164</v>
      </c>
      <c r="Y6" s="8" t="s">
        <v>167</v>
      </c>
      <c r="Z6" s="8" t="s">
        <v>168</v>
      </c>
      <c r="AA6" s="8" t="s">
        <v>169</v>
      </c>
    </row>
    <row r="7" spans="1:27" hidden="1" x14ac:dyDescent="0.25">
      <c r="A7" s="8" t="s">
        <v>170</v>
      </c>
      <c r="B7" s="8" t="s">
        <v>171</v>
      </c>
      <c r="C7" s="8" t="s">
        <v>172</v>
      </c>
      <c r="D7" s="8" t="s">
        <v>173</v>
      </c>
      <c r="E7" s="8" t="s">
        <v>174</v>
      </c>
      <c r="F7" s="8" t="s">
        <v>175</v>
      </c>
      <c r="G7" s="8" t="s">
        <v>176</v>
      </c>
      <c r="H7" s="8" t="s">
        <v>177</v>
      </c>
      <c r="I7" s="8" t="s">
        <v>178</v>
      </c>
      <c r="J7" s="8" t="s">
        <v>179</v>
      </c>
      <c r="K7" s="8" t="s">
        <v>180</v>
      </c>
      <c r="L7" s="8" t="s">
        <v>181</v>
      </c>
      <c r="M7" s="8" t="s">
        <v>182</v>
      </c>
      <c r="N7" s="8" t="s">
        <v>183</v>
      </c>
      <c r="O7" s="8" t="s">
        <v>184</v>
      </c>
      <c r="P7" s="8" t="s">
        <v>185</v>
      </c>
      <c r="Q7" s="8" t="s">
        <v>186</v>
      </c>
      <c r="R7" s="8" t="s">
        <v>187</v>
      </c>
      <c r="S7" s="8" t="s">
        <v>188</v>
      </c>
      <c r="T7" s="8" t="s">
        <v>189</v>
      </c>
      <c r="U7" s="8" t="s">
        <v>190</v>
      </c>
      <c r="V7" s="8" t="s">
        <v>191</v>
      </c>
      <c r="W7" s="8" t="s">
        <v>192</v>
      </c>
      <c r="X7" s="8" t="s">
        <v>193</v>
      </c>
      <c r="Y7" s="8" t="s">
        <v>194</v>
      </c>
      <c r="Z7" s="8" t="s">
        <v>195</v>
      </c>
      <c r="AA7" s="8" t="s">
        <v>196</v>
      </c>
    </row>
    <row r="8" spans="1:27" ht="15.75" x14ac:dyDescent="0.3">
      <c r="A8" s="37" t="s">
        <v>98</v>
      </c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  <c r="AA8" s="38"/>
    </row>
    <row r="9" spans="1:27" ht="67.5" x14ac:dyDescent="0.25">
      <c r="A9" s="23" t="s">
        <v>198</v>
      </c>
      <c r="B9" s="23" t="s">
        <v>199</v>
      </c>
      <c r="C9" s="23" t="s">
        <v>200</v>
      </c>
      <c r="D9" s="23" t="s">
        <v>201</v>
      </c>
      <c r="E9" s="23" t="s">
        <v>202</v>
      </c>
      <c r="F9" s="23" t="s">
        <v>203</v>
      </c>
      <c r="G9" s="23" t="s">
        <v>204</v>
      </c>
      <c r="H9" s="23" t="s">
        <v>225</v>
      </c>
      <c r="I9" s="23" t="s">
        <v>205</v>
      </c>
      <c r="J9" s="23" t="s">
        <v>221</v>
      </c>
      <c r="K9" s="23" t="s">
        <v>206</v>
      </c>
      <c r="L9" s="23" t="s">
        <v>207</v>
      </c>
      <c r="M9" s="23" t="s">
        <v>222</v>
      </c>
      <c r="N9" s="23" t="s">
        <v>208</v>
      </c>
      <c r="O9" s="23" t="s">
        <v>209</v>
      </c>
      <c r="P9" s="23" t="s">
        <v>223</v>
      </c>
      <c r="Q9" s="23" t="s">
        <v>210</v>
      </c>
      <c r="R9" s="23" t="s">
        <v>211</v>
      </c>
      <c r="S9" s="23" t="s">
        <v>212</v>
      </c>
      <c r="T9" s="23" t="s">
        <v>213</v>
      </c>
      <c r="U9" s="23" t="s">
        <v>224</v>
      </c>
      <c r="V9" s="23" t="s">
        <v>214</v>
      </c>
      <c r="W9" s="23" t="s">
        <v>215</v>
      </c>
      <c r="X9" s="23" t="s">
        <v>216</v>
      </c>
      <c r="Y9" s="23" t="s">
        <v>217</v>
      </c>
      <c r="Z9" s="23" t="s">
        <v>218</v>
      </c>
      <c r="AA9" s="23" t="s">
        <v>219</v>
      </c>
    </row>
    <row r="10" spans="1:27" ht="107.25" customHeight="1" x14ac:dyDescent="0.25">
      <c r="A10" s="10" t="s">
        <v>17</v>
      </c>
      <c r="B10" s="10" t="s">
        <v>18</v>
      </c>
      <c r="C10" s="10" t="s">
        <v>103</v>
      </c>
      <c r="D10" s="10" t="s">
        <v>19</v>
      </c>
      <c r="E10" s="10" t="s">
        <v>197</v>
      </c>
      <c r="F10" s="10" t="s">
        <v>10</v>
      </c>
      <c r="G10" s="10" t="s">
        <v>20</v>
      </c>
      <c r="H10" s="10"/>
      <c r="I10" s="10" t="s">
        <v>21</v>
      </c>
      <c r="J10" s="10">
        <v>15</v>
      </c>
      <c r="K10" s="10" t="s">
        <v>8</v>
      </c>
      <c r="L10" s="10" t="s">
        <v>23</v>
      </c>
      <c r="M10" s="10">
        <v>0</v>
      </c>
      <c r="N10" s="10" t="s">
        <v>9</v>
      </c>
      <c r="O10" s="10" t="s">
        <v>26</v>
      </c>
      <c r="P10" s="10">
        <v>1</v>
      </c>
      <c r="Q10" s="10"/>
      <c r="R10" s="10" t="s">
        <v>104</v>
      </c>
      <c r="S10" s="11">
        <v>43591</v>
      </c>
      <c r="T10" s="10" t="s">
        <v>105</v>
      </c>
      <c r="U10" s="13">
        <v>365</v>
      </c>
      <c r="V10" s="10">
        <v>1243756</v>
      </c>
      <c r="W10" s="9" t="s">
        <v>97</v>
      </c>
      <c r="X10" s="9" t="s">
        <v>235</v>
      </c>
      <c r="Y10" s="10">
        <v>2019</v>
      </c>
      <c r="Z10" s="11">
        <v>43591</v>
      </c>
      <c r="AA10" s="12" t="s">
        <v>245</v>
      </c>
    </row>
    <row r="11" spans="1:27" ht="110.25" customHeight="1" x14ac:dyDescent="0.25">
      <c r="A11" s="10" t="s">
        <v>17</v>
      </c>
      <c r="B11" s="10" t="s">
        <v>30</v>
      </c>
      <c r="C11" s="10" t="s">
        <v>103</v>
      </c>
      <c r="D11" s="22" t="s">
        <v>31</v>
      </c>
      <c r="E11" s="10" t="s">
        <v>197</v>
      </c>
      <c r="F11" s="10" t="s">
        <v>32</v>
      </c>
      <c r="G11" s="10" t="s">
        <v>5</v>
      </c>
      <c r="H11" s="10"/>
      <c r="I11" s="10" t="s">
        <v>21</v>
      </c>
      <c r="J11" s="10">
        <v>15</v>
      </c>
      <c r="K11" s="10" t="s">
        <v>8</v>
      </c>
      <c r="L11" s="10" t="s">
        <v>23</v>
      </c>
      <c r="M11" s="10">
        <v>0</v>
      </c>
      <c r="N11" s="10" t="s">
        <v>9</v>
      </c>
      <c r="O11" s="10" t="s">
        <v>26</v>
      </c>
      <c r="P11" s="10">
        <v>1</v>
      </c>
      <c r="Q11" s="10"/>
      <c r="R11" s="10" t="s">
        <v>104</v>
      </c>
      <c r="S11" s="11">
        <v>43591</v>
      </c>
      <c r="T11" s="10" t="s">
        <v>105</v>
      </c>
      <c r="U11" s="13">
        <v>1781</v>
      </c>
      <c r="V11" s="10">
        <v>1243756</v>
      </c>
      <c r="W11" s="9" t="s">
        <v>97</v>
      </c>
      <c r="X11" s="9" t="s">
        <v>235</v>
      </c>
      <c r="Y11" s="10">
        <v>2019</v>
      </c>
      <c r="Z11" s="11">
        <v>43591</v>
      </c>
      <c r="AA11" s="12" t="s">
        <v>245</v>
      </c>
    </row>
    <row r="12" spans="1:27" ht="114.75" customHeight="1" x14ac:dyDescent="0.25">
      <c r="A12" s="10" t="s">
        <v>17</v>
      </c>
      <c r="B12" s="10" t="s">
        <v>33</v>
      </c>
      <c r="C12" s="10" t="s">
        <v>103</v>
      </c>
      <c r="D12" s="22" t="s">
        <v>34</v>
      </c>
      <c r="E12" s="10" t="s">
        <v>197</v>
      </c>
      <c r="F12" s="10" t="s">
        <v>35</v>
      </c>
      <c r="G12" s="10" t="s">
        <v>5</v>
      </c>
      <c r="H12" s="10"/>
      <c r="I12" s="10" t="s">
        <v>21</v>
      </c>
      <c r="J12" s="10">
        <v>15</v>
      </c>
      <c r="K12" s="10" t="s">
        <v>8</v>
      </c>
      <c r="L12" s="10" t="s">
        <v>23</v>
      </c>
      <c r="M12" s="10">
        <v>0</v>
      </c>
      <c r="N12" s="10" t="s">
        <v>9</v>
      </c>
      <c r="O12" s="10" t="s">
        <v>26</v>
      </c>
      <c r="P12" s="10">
        <v>1</v>
      </c>
      <c r="Q12" s="10"/>
      <c r="R12" s="10" t="s">
        <v>104</v>
      </c>
      <c r="S12" s="11">
        <v>43591</v>
      </c>
      <c r="T12" s="10" t="s">
        <v>105</v>
      </c>
      <c r="U12" s="13">
        <v>7</v>
      </c>
      <c r="V12" s="10">
        <v>1243756</v>
      </c>
      <c r="W12" s="9" t="s">
        <v>97</v>
      </c>
      <c r="X12" s="9" t="s">
        <v>235</v>
      </c>
      <c r="Y12" s="10">
        <v>2019</v>
      </c>
      <c r="Z12" s="11">
        <v>43591</v>
      </c>
      <c r="AA12" s="12" t="s">
        <v>245</v>
      </c>
    </row>
    <row r="13" spans="1:27" ht="99.95" customHeight="1" x14ac:dyDescent="0.25">
      <c r="A13" s="10" t="s">
        <v>17</v>
      </c>
      <c r="B13" s="10" t="s">
        <v>36</v>
      </c>
      <c r="C13" s="10" t="s">
        <v>103</v>
      </c>
      <c r="D13" s="22" t="s">
        <v>37</v>
      </c>
      <c r="E13" s="10" t="s">
        <v>197</v>
      </c>
      <c r="F13" s="10" t="s">
        <v>38</v>
      </c>
      <c r="G13" s="10" t="s">
        <v>5</v>
      </c>
      <c r="H13" s="10"/>
      <c r="I13" s="10" t="s">
        <v>21</v>
      </c>
      <c r="J13" s="10">
        <v>15</v>
      </c>
      <c r="K13" s="10" t="s">
        <v>8</v>
      </c>
      <c r="L13" s="10" t="s">
        <v>23</v>
      </c>
      <c r="M13" s="10">
        <v>0</v>
      </c>
      <c r="N13" s="10" t="s">
        <v>9</v>
      </c>
      <c r="O13" s="10" t="s">
        <v>26</v>
      </c>
      <c r="P13" s="10">
        <v>1</v>
      </c>
      <c r="Q13" s="10"/>
      <c r="R13" s="10" t="s">
        <v>104</v>
      </c>
      <c r="S13" s="11">
        <v>43591</v>
      </c>
      <c r="T13" s="10" t="s">
        <v>105</v>
      </c>
      <c r="U13" s="13">
        <v>0</v>
      </c>
      <c r="V13" s="10">
        <v>1243756</v>
      </c>
      <c r="W13" s="9" t="s">
        <v>97</v>
      </c>
      <c r="X13" s="9" t="s">
        <v>235</v>
      </c>
      <c r="Y13" s="10">
        <v>2019</v>
      </c>
      <c r="Z13" s="11">
        <v>43591</v>
      </c>
      <c r="AA13" s="12" t="s">
        <v>245</v>
      </c>
    </row>
    <row r="14" spans="1:27" ht="99.95" customHeight="1" x14ac:dyDescent="0.25">
      <c r="A14" s="10" t="s">
        <v>17</v>
      </c>
      <c r="B14" s="10" t="s">
        <v>39</v>
      </c>
      <c r="C14" s="10" t="s">
        <v>103</v>
      </c>
      <c r="D14" s="10" t="s">
        <v>40</v>
      </c>
      <c r="E14" s="10" t="s">
        <v>197</v>
      </c>
      <c r="F14" s="10" t="s">
        <v>32</v>
      </c>
      <c r="G14" s="10" t="s">
        <v>5</v>
      </c>
      <c r="H14" s="10"/>
      <c r="I14" s="10" t="s">
        <v>21</v>
      </c>
      <c r="J14" s="10">
        <v>15</v>
      </c>
      <c r="K14" s="10" t="s">
        <v>8</v>
      </c>
      <c r="L14" s="10" t="s">
        <v>23</v>
      </c>
      <c r="M14" s="10">
        <v>0</v>
      </c>
      <c r="N14" s="10" t="s">
        <v>9</v>
      </c>
      <c r="O14" s="10" t="s">
        <v>26</v>
      </c>
      <c r="P14" s="10">
        <v>1</v>
      </c>
      <c r="Q14" s="10"/>
      <c r="R14" s="10" t="s">
        <v>104</v>
      </c>
      <c r="S14" s="11">
        <v>43591</v>
      </c>
      <c r="T14" s="10" t="s">
        <v>105</v>
      </c>
      <c r="U14" s="13">
        <v>136</v>
      </c>
      <c r="V14" s="10">
        <v>1243756</v>
      </c>
      <c r="W14" s="9" t="s">
        <v>97</v>
      </c>
      <c r="X14" s="9" t="s">
        <v>235</v>
      </c>
      <c r="Y14" s="10">
        <v>2019</v>
      </c>
      <c r="Z14" s="11">
        <v>43591</v>
      </c>
      <c r="AA14" s="12" t="s">
        <v>245</v>
      </c>
    </row>
    <row r="15" spans="1:27" ht="99.95" customHeight="1" x14ac:dyDescent="0.25">
      <c r="A15" s="10" t="s">
        <v>17</v>
      </c>
      <c r="B15" s="10" t="s">
        <v>41</v>
      </c>
      <c r="C15" s="10" t="s">
        <v>103</v>
      </c>
      <c r="D15" s="10" t="s">
        <v>42</v>
      </c>
      <c r="E15" s="10" t="s">
        <v>197</v>
      </c>
      <c r="F15" s="10" t="s">
        <v>43</v>
      </c>
      <c r="G15" s="10" t="s">
        <v>5</v>
      </c>
      <c r="H15" s="10"/>
      <c r="I15" s="10" t="s">
        <v>21</v>
      </c>
      <c r="J15" s="10">
        <v>15</v>
      </c>
      <c r="K15" s="10" t="s">
        <v>8</v>
      </c>
      <c r="L15" s="10" t="s">
        <v>23</v>
      </c>
      <c r="M15" s="10">
        <v>0</v>
      </c>
      <c r="N15" s="10" t="s">
        <v>9</v>
      </c>
      <c r="O15" s="10" t="s">
        <v>26</v>
      </c>
      <c r="P15" s="10">
        <v>1</v>
      </c>
      <c r="Q15" s="10"/>
      <c r="R15" s="10" t="s">
        <v>104</v>
      </c>
      <c r="S15" s="11">
        <v>43591</v>
      </c>
      <c r="T15" s="10" t="s">
        <v>105</v>
      </c>
      <c r="U15" s="13">
        <f>284+57</f>
        <v>341</v>
      </c>
      <c r="V15" s="10">
        <v>1243756</v>
      </c>
      <c r="W15" s="9" t="s">
        <v>97</v>
      </c>
      <c r="X15" s="9" t="s">
        <v>235</v>
      </c>
      <c r="Y15" s="10">
        <v>2019</v>
      </c>
      <c r="Z15" s="11">
        <v>43591</v>
      </c>
      <c r="AA15" s="12" t="s">
        <v>245</v>
      </c>
    </row>
    <row r="16" spans="1:27" ht="99.95" customHeight="1" x14ac:dyDescent="0.25">
      <c r="A16" s="10" t="s">
        <v>17</v>
      </c>
      <c r="B16" s="10" t="s">
        <v>44</v>
      </c>
      <c r="C16" s="10" t="s">
        <v>103</v>
      </c>
      <c r="D16" s="10" t="s">
        <v>45</v>
      </c>
      <c r="E16" s="10" t="s">
        <v>197</v>
      </c>
      <c r="F16" s="10" t="s">
        <v>46</v>
      </c>
      <c r="G16" s="10" t="s">
        <v>20</v>
      </c>
      <c r="H16" s="10"/>
      <c r="I16" s="10" t="s">
        <v>21</v>
      </c>
      <c r="J16" s="10">
        <v>15</v>
      </c>
      <c r="K16" s="10" t="s">
        <v>8</v>
      </c>
      <c r="L16" s="10" t="s">
        <v>23</v>
      </c>
      <c r="M16" s="10">
        <v>0</v>
      </c>
      <c r="N16" s="10" t="s">
        <v>9</v>
      </c>
      <c r="O16" s="10" t="s">
        <v>26</v>
      </c>
      <c r="P16" s="10">
        <v>1</v>
      </c>
      <c r="Q16" s="10"/>
      <c r="R16" s="10" t="s">
        <v>104</v>
      </c>
      <c r="S16" s="11">
        <v>43591</v>
      </c>
      <c r="T16" s="10" t="s">
        <v>105</v>
      </c>
      <c r="U16" s="13">
        <v>2</v>
      </c>
      <c r="V16" s="10">
        <v>1243756</v>
      </c>
      <c r="W16" s="9" t="s">
        <v>97</v>
      </c>
      <c r="X16" s="9" t="s">
        <v>235</v>
      </c>
      <c r="Y16" s="10">
        <v>2019</v>
      </c>
      <c r="Z16" s="11">
        <v>43591</v>
      </c>
      <c r="AA16" s="12" t="s">
        <v>245</v>
      </c>
    </row>
    <row r="17" spans="1:27" ht="121.5" customHeight="1" x14ac:dyDescent="0.25">
      <c r="A17" s="10" t="s">
        <v>17</v>
      </c>
      <c r="B17" s="10" t="s">
        <v>47</v>
      </c>
      <c r="C17" s="10" t="s">
        <v>103</v>
      </c>
      <c r="D17" s="10" t="s">
        <v>48</v>
      </c>
      <c r="E17" s="10" t="s">
        <v>197</v>
      </c>
      <c r="F17" s="10" t="s">
        <v>46</v>
      </c>
      <c r="G17" s="10" t="s">
        <v>20</v>
      </c>
      <c r="H17" s="10"/>
      <c r="I17" s="10" t="s">
        <v>21</v>
      </c>
      <c r="J17" s="10">
        <v>15</v>
      </c>
      <c r="K17" s="10" t="s">
        <v>8</v>
      </c>
      <c r="L17" s="10" t="s">
        <v>23</v>
      </c>
      <c r="M17" s="10">
        <v>0</v>
      </c>
      <c r="N17" s="10" t="s">
        <v>9</v>
      </c>
      <c r="O17" s="10" t="s">
        <v>26</v>
      </c>
      <c r="P17" s="10">
        <v>1</v>
      </c>
      <c r="Q17" s="10"/>
      <c r="R17" s="10" t="s">
        <v>104</v>
      </c>
      <c r="S17" s="11">
        <v>43591</v>
      </c>
      <c r="T17" s="10" t="s">
        <v>105</v>
      </c>
      <c r="U17" s="13">
        <v>12</v>
      </c>
      <c r="V17" s="10">
        <v>1243756</v>
      </c>
      <c r="W17" s="9" t="s">
        <v>97</v>
      </c>
      <c r="X17" s="9" t="s">
        <v>235</v>
      </c>
      <c r="Y17" s="10">
        <v>2019</v>
      </c>
      <c r="Z17" s="11">
        <v>43591</v>
      </c>
      <c r="AA17" s="12" t="s">
        <v>245</v>
      </c>
    </row>
    <row r="18" spans="1:27" ht="119.25" customHeight="1" x14ac:dyDescent="0.25">
      <c r="A18" s="10" t="s">
        <v>17</v>
      </c>
      <c r="B18" s="10" t="s">
        <v>49</v>
      </c>
      <c r="C18" s="10" t="s">
        <v>103</v>
      </c>
      <c r="D18" s="10" t="s">
        <v>50</v>
      </c>
      <c r="E18" s="10" t="s">
        <v>197</v>
      </c>
      <c r="F18" s="10" t="s">
        <v>35</v>
      </c>
      <c r="G18" s="10" t="s">
        <v>5</v>
      </c>
      <c r="H18" s="10"/>
      <c r="I18" s="10" t="s">
        <v>21</v>
      </c>
      <c r="J18" s="10">
        <v>15</v>
      </c>
      <c r="K18" s="10" t="s">
        <v>8</v>
      </c>
      <c r="L18" s="10" t="s">
        <v>23</v>
      </c>
      <c r="M18" s="10">
        <v>0</v>
      </c>
      <c r="N18" s="10" t="s">
        <v>9</v>
      </c>
      <c r="O18" s="10" t="s">
        <v>26</v>
      </c>
      <c r="P18" s="10">
        <v>1</v>
      </c>
      <c r="Q18" s="10"/>
      <c r="R18" s="10" t="s">
        <v>104</v>
      </c>
      <c r="S18" s="11">
        <v>43591</v>
      </c>
      <c r="T18" s="10" t="s">
        <v>105</v>
      </c>
      <c r="U18" s="13">
        <f>218+92</f>
        <v>310</v>
      </c>
      <c r="V18" s="10">
        <v>1243756</v>
      </c>
      <c r="W18" s="9" t="s">
        <v>97</v>
      </c>
      <c r="X18" s="9" t="s">
        <v>235</v>
      </c>
      <c r="Y18" s="10">
        <v>2019</v>
      </c>
      <c r="Z18" s="11">
        <v>43591</v>
      </c>
      <c r="AA18" s="12" t="s">
        <v>245</v>
      </c>
    </row>
    <row r="19" spans="1:27" ht="99.95" customHeight="1" x14ac:dyDescent="0.25">
      <c r="A19" s="10" t="s">
        <v>17</v>
      </c>
      <c r="B19" s="10" t="s">
        <v>51</v>
      </c>
      <c r="C19" s="10" t="s">
        <v>103</v>
      </c>
      <c r="D19" s="10" t="s">
        <v>52</v>
      </c>
      <c r="E19" s="10" t="s">
        <v>197</v>
      </c>
      <c r="F19" s="10" t="s">
        <v>43</v>
      </c>
      <c r="G19" s="10" t="s">
        <v>5</v>
      </c>
      <c r="H19" s="10"/>
      <c r="I19" s="10" t="s">
        <v>53</v>
      </c>
      <c r="J19" s="10">
        <v>15</v>
      </c>
      <c r="K19" s="10" t="s">
        <v>8</v>
      </c>
      <c r="L19" s="10" t="s">
        <v>23</v>
      </c>
      <c r="M19" s="10">
        <v>0</v>
      </c>
      <c r="N19" s="10" t="s">
        <v>9</v>
      </c>
      <c r="O19" s="10" t="s">
        <v>26</v>
      </c>
      <c r="P19" s="10">
        <v>1</v>
      </c>
      <c r="Q19" s="10"/>
      <c r="R19" s="10" t="s">
        <v>104</v>
      </c>
      <c r="S19" s="11">
        <v>43591</v>
      </c>
      <c r="T19" s="10" t="s">
        <v>105</v>
      </c>
      <c r="U19" s="13">
        <v>37</v>
      </c>
      <c r="V19" s="10">
        <v>1243756</v>
      </c>
      <c r="W19" s="9" t="s">
        <v>97</v>
      </c>
      <c r="X19" s="9" t="s">
        <v>235</v>
      </c>
      <c r="Y19" s="10">
        <v>2019</v>
      </c>
      <c r="Z19" s="11">
        <v>43591</v>
      </c>
      <c r="AA19" s="12" t="s">
        <v>245</v>
      </c>
    </row>
    <row r="20" spans="1:27" ht="119.25" customHeight="1" x14ac:dyDescent="0.25">
      <c r="A20" s="10" t="s">
        <v>17</v>
      </c>
      <c r="B20" s="10" t="s">
        <v>54</v>
      </c>
      <c r="C20" s="10" t="s">
        <v>103</v>
      </c>
      <c r="D20" s="10" t="s">
        <v>55</v>
      </c>
      <c r="E20" s="10" t="s">
        <v>197</v>
      </c>
      <c r="F20" s="10" t="s">
        <v>56</v>
      </c>
      <c r="G20" s="10" t="s">
        <v>5</v>
      </c>
      <c r="H20" s="10"/>
      <c r="I20" s="10" t="s">
        <v>21</v>
      </c>
      <c r="J20" s="10">
        <v>15</v>
      </c>
      <c r="K20" s="10" t="s">
        <v>8</v>
      </c>
      <c r="L20" s="10" t="s">
        <v>23</v>
      </c>
      <c r="M20" s="10">
        <v>0</v>
      </c>
      <c r="N20" s="10" t="s">
        <v>9</v>
      </c>
      <c r="O20" s="10" t="s">
        <v>26</v>
      </c>
      <c r="P20" s="10">
        <v>1</v>
      </c>
      <c r="Q20" s="10"/>
      <c r="R20" s="10" t="s">
        <v>104</v>
      </c>
      <c r="S20" s="11">
        <v>43591</v>
      </c>
      <c r="T20" s="10" t="s">
        <v>105</v>
      </c>
      <c r="U20" s="13">
        <v>310</v>
      </c>
      <c r="V20" s="10">
        <v>1243756</v>
      </c>
      <c r="W20" s="9" t="s">
        <v>97</v>
      </c>
      <c r="X20" s="9" t="s">
        <v>235</v>
      </c>
      <c r="Y20" s="10">
        <v>2019</v>
      </c>
      <c r="Z20" s="11">
        <v>43591</v>
      </c>
      <c r="AA20" s="12" t="s">
        <v>245</v>
      </c>
    </row>
    <row r="21" spans="1:27" ht="117" customHeight="1" x14ac:dyDescent="0.25">
      <c r="A21" s="10" t="s">
        <v>17</v>
      </c>
      <c r="B21" s="10" t="s">
        <v>57</v>
      </c>
      <c r="C21" s="10" t="s">
        <v>103</v>
      </c>
      <c r="D21" s="22" t="s">
        <v>58</v>
      </c>
      <c r="E21" s="10" t="s">
        <v>197</v>
      </c>
      <c r="F21" s="10" t="s">
        <v>43</v>
      </c>
      <c r="G21" s="10" t="s">
        <v>5</v>
      </c>
      <c r="H21" s="10"/>
      <c r="I21" s="10" t="s">
        <v>59</v>
      </c>
      <c r="J21" s="10">
        <v>15</v>
      </c>
      <c r="K21" s="10" t="s">
        <v>8</v>
      </c>
      <c r="L21" s="10" t="s">
        <v>23</v>
      </c>
      <c r="M21" s="10">
        <v>0</v>
      </c>
      <c r="N21" s="10" t="s">
        <v>9</v>
      </c>
      <c r="O21" s="10" t="s">
        <v>26</v>
      </c>
      <c r="P21" s="10">
        <v>1</v>
      </c>
      <c r="Q21" s="10"/>
      <c r="R21" s="10" t="s">
        <v>104</v>
      </c>
      <c r="S21" s="11">
        <v>43591</v>
      </c>
      <c r="T21" s="10" t="s">
        <v>105</v>
      </c>
      <c r="U21" s="13">
        <v>1</v>
      </c>
      <c r="V21" s="10">
        <v>1243756</v>
      </c>
      <c r="W21" s="9" t="s">
        <v>97</v>
      </c>
      <c r="X21" s="9" t="s">
        <v>235</v>
      </c>
      <c r="Y21" s="10">
        <v>2019</v>
      </c>
      <c r="Z21" s="11">
        <v>43591</v>
      </c>
      <c r="AA21" s="12" t="s">
        <v>246</v>
      </c>
    </row>
    <row r="22" spans="1:27" ht="99.95" customHeight="1" x14ac:dyDescent="0.25">
      <c r="A22" s="10" t="s">
        <v>17</v>
      </c>
      <c r="B22" s="10" t="s">
        <v>60</v>
      </c>
      <c r="C22" s="10" t="s">
        <v>103</v>
      </c>
      <c r="D22" s="22" t="s">
        <v>61</v>
      </c>
      <c r="E22" s="10" t="s">
        <v>197</v>
      </c>
      <c r="F22" s="10" t="s">
        <v>62</v>
      </c>
      <c r="G22" s="10" t="s">
        <v>5</v>
      </c>
      <c r="H22" s="10"/>
      <c r="I22" s="10" t="s">
        <v>63</v>
      </c>
      <c r="J22" s="10">
        <v>15</v>
      </c>
      <c r="K22" s="10" t="s">
        <v>8</v>
      </c>
      <c r="L22" s="10" t="s">
        <v>23</v>
      </c>
      <c r="M22" s="10">
        <v>0</v>
      </c>
      <c r="N22" s="10" t="s">
        <v>9</v>
      </c>
      <c r="O22" s="10" t="s">
        <v>26</v>
      </c>
      <c r="P22" s="10">
        <v>1</v>
      </c>
      <c r="Q22" s="10"/>
      <c r="R22" s="10" t="s">
        <v>104</v>
      </c>
      <c r="S22" s="11">
        <v>43591</v>
      </c>
      <c r="T22" s="10" t="s">
        <v>105</v>
      </c>
      <c r="U22" s="13">
        <v>10</v>
      </c>
      <c r="V22" s="10">
        <v>1243756</v>
      </c>
      <c r="W22" s="9" t="s">
        <v>97</v>
      </c>
      <c r="X22" s="9" t="s">
        <v>235</v>
      </c>
      <c r="Y22" s="10">
        <v>2019</v>
      </c>
      <c r="Z22" s="11">
        <v>43591</v>
      </c>
      <c r="AA22" s="12" t="s">
        <v>245</v>
      </c>
    </row>
    <row r="23" spans="1:27" ht="111.75" customHeight="1" x14ac:dyDescent="0.25">
      <c r="A23" s="10" t="s">
        <v>17</v>
      </c>
      <c r="B23" s="10" t="s">
        <v>64</v>
      </c>
      <c r="C23" s="10" t="s">
        <v>103</v>
      </c>
      <c r="D23" s="10" t="s">
        <v>65</v>
      </c>
      <c r="E23" s="10" t="s">
        <v>197</v>
      </c>
      <c r="F23" s="10" t="s">
        <v>43</v>
      </c>
      <c r="G23" s="10" t="s">
        <v>20</v>
      </c>
      <c r="H23" s="10"/>
      <c r="I23" s="10" t="s">
        <v>21</v>
      </c>
      <c r="J23" s="10">
        <v>15</v>
      </c>
      <c r="K23" s="10" t="s">
        <v>8</v>
      </c>
      <c r="L23" s="10" t="s">
        <v>23</v>
      </c>
      <c r="M23" s="10">
        <v>0</v>
      </c>
      <c r="N23" s="10" t="s">
        <v>9</v>
      </c>
      <c r="O23" s="10" t="s">
        <v>26</v>
      </c>
      <c r="P23" s="10">
        <v>1</v>
      </c>
      <c r="Q23" s="10"/>
      <c r="R23" s="10" t="s">
        <v>104</v>
      </c>
      <c r="S23" s="11">
        <v>43591</v>
      </c>
      <c r="T23" s="10" t="s">
        <v>105</v>
      </c>
      <c r="U23" s="21">
        <f>7+108+32+22</f>
        <v>169</v>
      </c>
      <c r="V23" s="10">
        <v>1243756</v>
      </c>
      <c r="W23" s="9" t="s">
        <v>97</v>
      </c>
      <c r="X23" s="9" t="s">
        <v>235</v>
      </c>
      <c r="Y23" s="10">
        <v>2019</v>
      </c>
      <c r="Z23" s="11">
        <v>43591</v>
      </c>
      <c r="AA23" s="12" t="s">
        <v>246</v>
      </c>
    </row>
    <row r="24" spans="1:27" ht="99.95" customHeight="1" x14ac:dyDescent="0.25">
      <c r="A24" s="10" t="s">
        <v>17</v>
      </c>
      <c r="B24" s="10" t="s">
        <v>66</v>
      </c>
      <c r="C24" s="10" t="s">
        <v>103</v>
      </c>
      <c r="D24" s="10" t="s">
        <v>67</v>
      </c>
      <c r="E24" s="10" t="s">
        <v>197</v>
      </c>
      <c r="F24" s="10" t="s">
        <v>43</v>
      </c>
      <c r="G24" s="10" t="s">
        <v>20</v>
      </c>
      <c r="H24" s="10"/>
      <c r="I24" s="10" t="s">
        <v>21</v>
      </c>
      <c r="J24" s="10">
        <v>15</v>
      </c>
      <c r="K24" s="10" t="s">
        <v>8</v>
      </c>
      <c r="L24" s="10" t="s">
        <v>23</v>
      </c>
      <c r="M24" s="10">
        <v>0</v>
      </c>
      <c r="N24" s="10" t="s">
        <v>9</v>
      </c>
      <c r="O24" s="10" t="s">
        <v>26</v>
      </c>
      <c r="P24" s="10">
        <v>1</v>
      </c>
      <c r="Q24" s="10"/>
      <c r="R24" s="10" t="s">
        <v>104</v>
      </c>
      <c r="S24" s="11">
        <v>43591</v>
      </c>
      <c r="T24" s="10" t="s">
        <v>105</v>
      </c>
      <c r="U24" s="13">
        <f>68+198+89+39</f>
        <v>394</v>
      </c>
      <c r="V24" s="10">
        <v>1243756</v>
      </c>
      <c r="W24" s="9" t="s">
        <v>97</v>
      </c>
      <c r="X24" s="9" t="s">
        <v>235</v>
      </c>
      <c r="Y24" s="10">
        <v>2019</v>
      </c>
      <c r="Z24" s="11">
        <v>43591</v>
      </c>
      <c r="AA24" s="12" t="s">
        <v>245</v>
      </c>
    </row>
    <row r="25" spans="1:27" ht="117.75" customHeight="1" x14ac:dyDescent="0.25">
      <c r="A25" s="10" t="s">
        <v>17</v>
      </c>
      <c r="B25" s="10" t="s">
        <v>68</v>
      </c>
      <c r="C25" s="10" t="s">
        <v>103</v>
      </c>
      <c r="D25" s="22" t="s">
        <v>69</v>
      </c>
      <c r="E25" s="10" t="s">
        <v>197</v>
      </c>
      <c r="F25" s="10" t="s">
        <v>70</v>
      </c>
      <c r="G25" s="10" t="s">
        <v>5</v>
      </c>
      <c r="H25" s="10"/>
      <c r="I25" s="10" t="s">
        <v>71</v>
      </c>
      <c r="J25" s="10">
        <v>15</v>
      </c>
      <c r="K25" s="10" t="s">
        <v>8</v>
      </c>
      <c r="L25" s="10" t="s">
        <v>23</v>
      </c>
      <c r="M25" s="10">
        <v>0</v>
      </c>
      <c r="N25" s="10" t="s">
        <v>9</v>
      </c>
      <c r="O25" s="10" t="s">
        <v>26</v>
      </c>
      <c r="P25" s="10">
        <v>1</v>
      </c>
      <c r="Q25" s="10"/>
      <c r="R25" s="10" t="s">
        <v>104</v>
      </c>
      <c r="S25" s="11">
        <v>43591</v>
      </c>
      <c r="T25" s="10" t="s">
        <v>105</v>
      </c>
      <c r="U25" s="13">
        <v>147</v>
      </c>
      <c r="V25" s="10">
        <v>1243756</v>
      </c>
      <c r="W25" s="9" t="s">
        <v>97</v>
      </c>
      <c r="X25" s="9" t="s">
        <v>235</v>
      </c>
      <c r="Y25" s="10">
        <v>2019</v>
      </c>
      <c r="Z25" s="11">
        <v>43591</v>
      </c>
      <c r="AA25" s="12" t="s">
        <v>245</v>
      </c>
    </row>
    <row r="26" spans="1:27" ht="99.95" customHeight="1" x14ac:dyDescent="0.25">
      <c r="A26" s="10" t="s">
        <v>17</v>
      </c>
      <c r="B26" s="10" t="s">
        <v>72</v>
      </c>
      <c r="C26" s="10" t="s">
        <v>103</v>
      </c>
      <c r="D26" s="22" t="s">
        <v>73</v>
      </c>
      <c r="E26" s="10" t="s">
        <v>197</v>
      </c>
      <c r="F26" s="10" t="s">
        <v>43</v>
      </c>
      <c r="G26" s="10" t="s">
        <v>5</v>
      </c>
      <c r="H26" s="10"/>
      <c r="I26" s="10" t="s">
        <v>21</v>
      </c>
      <c r="J26" s="10">
        <v>15</v>
      </c>
      <c r="K26" s="10" t="s">
        <v>8</v>
      </c>
      <c r="L26" s="10" t="s">
        <v>23</v>
      </c>
      <c r="M26" s="10">
        <v>0</v>
      </c>
      <c r="N26" s="10" t="s">
        <v>9</v>
      </c>
      <c r="O26" s="10" t="s">
        <v>26</v>
      </c>
      <c r="P26" s="10">
        <v>1</v>
      </c>
      <c r="Q26" s="10"/>
      <c r="R26" s="10" t="s">
        <v>104</v>
      </c>
      <c r="S26" s="11">
        <v>43591</v>
      </c>
      <c r="T26" s="10" t="s">
        <v>105</v>
      </c>
      <c r="U26" s="13">
        <v>9</v>
      </c>
      <c r="V26" s="10">
        <v>1243756</v>
      </c>
      <c r="W26" s="9" t="s">
        <v>97</v>
      </c>
      <c r="X26" s="9" t="s">
        <v>235</v>
      </c>
      <c r="Y26" s="10">
        <v>2019</v>
      </c>
      <c r="Z26" s="11">
        <v>43591</v>
      </c>
      <c r="AA26" s="12" t="s">
        <v>245</v>
      </c>
    </row>
    <row r="27" spans="1:27" ht="114.75" customHeight="1" x14ac:dyDescent="0.25">
      <c r="A27" s="10" t="s">
        <v>17</v>
      </c>
      <c r="B27" s="10" t="s">
        <v>74</v>
      </c>
      <c r="C27" s="10" t="s">
        <v>103</v>
      </c>
      <c r="D27" s="10" t="s">
        <v>75</v>
      </c>
      <c r="E27" s="10" t="s">
        <v>197</v>
      </c>
      <c r="F27" s="10" t="s">
        <v>43</v>
      </c>
      <c r="G27" s="10" t="s">
        <v>5</v>
      </c>
      <c r="H27" s="10"/>
      <c r="I27" s="10" t="s">
        <v>21</v>
      </c>
      <c r="J27" s="10">
        <v>15</v>
      </c>
      <c r="K27" s="10" t="s">
        <v>8</v>
      </c>
      <c r="L27" s="10" t="s">
        <v>23</v>
      </c>
      <c r="M27" s="10">
        <v>0</v>
      </c>
      <c r="N27" s="10" t="s">
        <v>9</v>
      </c>
      <c r="O27" s="10" t="s">
        <v>26</v>
      </c>
      <c r="P27" s="10">
        <v>1</v>
      </c>
      <c r="Q27" s="10"/>
      <c r="R27" s="10" t="s">
        <v>104</v>
      </c>
      <c r="S27" s="11">
        <v>43591</v>
      </c>
      <c r="T27" s="10" t="s">
        <v>105</v>
      </c>
      <c r="U27" s="13">
        <v>7</v>
      </c>
      <c r="V27" s="10">
        <v>1243756</v>
      </c>
      <c r="W27" s="9" t="s">
        <v>97</v>
      </c>
      <c r="X27" s="9" t="s">
        <v>235</v>
      </c>
      <c r="Y27" s="10">
        <v>2019</v>
      </c>
      <c r="Z27" s="11">
        <v>43591</v>
      </c>
      <c r="AA27" s="12" t="s">
        <v>245</v>
      </c>
    </row>
    <row r="28" spans="1:27" ht="99.95" customHeight="1" x14ac:dyDescent="0.25">
      <c r="A28" s="10" t="s">
        <v>17</v>
      </c>
      <c r="B28" s="10" t="s">
        <v>76</v>
      </c>
      <c r="C28" s="10" t="s">
        <v>103</v>
      </c>
      <c r="D28" s="10" t="s">
        <v>77</v>
      </c>
      <c r="E28" s="10" t="s">
        <v>197</v>
      </c>
      <c r="F28" s="10" t="s">
        <v>43</v>
      </c>
      <c r="G28" s="10" t="s">
        <v>5</v>
      </c>
      <c r="H28" s="10"/>
      <c r="I28" s="10" t="s">
        <v>21</v>
      </c>
      <c r="J28" s="10">
        <v>15</v>
      </c>
      <c r="K28" s="10" t="s">
        <v>8</v>
      </c>
      <c r="L28" s="10" t="s">
        <v>23</v>
      </c>
      <c r="M28" s="10">
        <v>0</v>
      </c>
      <c r="N28" s="10" t="s">
        <v>9</v>
      </c>
      <c r="O28" s="10" t="s">
        <v>26</v>
      </c>
      <c r="P28" s="10">
        <v>1</v>
      </c>
      <c r="Q28" s="10"/>
      <c r="R28" s="10" t="s">
        <v>104</v>
      </c>
      <c r="S28" s="11">
        <v>43591</v>
      </c>
      <c r="T28" s="10" t="s">
        <v>105</v>
      </c>
      <c r="U28" s="13">
        <v>0</v>
      </c>
      <c r="V28" s="10">
        <v>1243756</v>
      </c>
      <c r="W28" s="9" t="s">
        <v>97</v>
      </c>
      <c r="X28" s="9" t="s">
        <v>235</v>
      </c>
      <c r="Y28" s="10">
        <v>2019</v>
      </c>
      <c r="Z28" s="11">
        <v>43591</v>
      </c>
      <c r="AA28" s="12" t="s">
        <v>245</v>
      </c>
    </row>
    <row r="29" spans="1:27" ht="114.75" customHeight="1" x14ac:dyDescent="0.25">
      <c r="A29" s="10" t="s">
        <v>17</v>
      </c>
      <c r="B29" s="10" t="s">
        <v>78</v>
      </c>
      <c r="C29" s="10" t="s">
        <v>103</v>
      </c>
      <c r="D29" s="10" t="s">
        <v>79</v>
      </c>
      <c r="E29" s="10" t="s">
        <v>197</v>
      </c>
      <c r="F29" s="10" t="s">
        <v>43</v>
      </c>
      <c r="G29" s="10" t="s">
        <v>5</v>
      </c>
      <c r="H29" s="10"/>
      <c r="I29" s="10" t="s">
        <v>21</v>
      </c>
      <c r="J29" s="10">
        <v>15</v>
      </c>
      <c r="K29" s="10" t="s">
        <v>8</v>
      </c>
      <c r="L29" s="10" t="s">
        <v>23</v>
      </c>
      <c r="M29" s="10">
        <v>0</v>
      </c>
      <c r="N29" s="10" t="s">
        <v>9</v>
      </c>
      <c r="O29" s="10" t="s">
        <v>26</v>
      </c>
      <c r="P29" s="10">
        <v>1</v>
      </c>
      <c r="Q29" s="10"/>
      <c r="R29" s="10" t="s">
        <v>104</v>
      </c>
      <c r="S29" s="11">
        <v>43591</v>
      </c>
      <c r="T29" s="10" t="s">
        <v>105</v>
      </c>
      <c r="U29" s="13">
        <v>17</v>
      </c>
      <c r="V29" s="10">
        <v>1243756</v>
      </c>
      <c r="W29" s="9" t="s">
        <v>97</v>
      </c>
      <c r="X29" s="9" t="s">
        <v>235</v>
      </c>
      <c r="Y29" s="10">
        <v>2019</v>
      </c>
      <c r="Z29" s="11">
        <v>43591</v>
      </c>
      <c r="AA29" s="12" t="s">
        <v>245</v>
      </c>
    </row>
    <row r="30" spans="1:27" ht="99.95" customHeight="1" x14ac:dyDescent="0.25">
      <c r="A30" s="10" t="s">
        <v>17</v>
      </c>
      <c r="B30" s="10" t="s">
        <v>80</v>
      </c>
      <c r="C30" s="10" t="s">
        <v>103</v>
      </c>
      <c r="D30" s="10" t="s">
        <v>81</v>
      </c>
      <c r="E30" s="10" t="s">
        <v>197</v>
      </c>
      <c r="F30" s="10" t="s">
        <v>43</v>
      </c>
      <c r="G30" s="10" t="s">
        <v>5</v>
      </c>
      <c r="H30" s="10"/>
      <c r="I30" s="10" t="s">
        <v>21</v>
      </c>
      <c r="J30" s="10">
        <v>15</v>
      </c>
      <c r="K30" s="10" t="s">
        <v>8</v>
      </c>
      <c r="L30" s="10" t="s">
        <v>23</v>
      </c>
      <c r="M30" s="10">
        <v>0</v>
      </c>
      <c r="N30" s="10" t="s">
        <v>9</v>
      </c>
      <c r="O30" s="10" t="s">
        <v>26</v>
      </c>
      <c r="P30" s="10">
        <v>1</v>
      </c>
      <c r="Q30" s="10"/>
      <c r="R30" s="10" t="s">
        <v>104</v>
      </c>
      <c r="S30" s="11">
        <v>43591</v>
      </c>
      <c r="T30" s="10" t="s">
        <v>105</v>
      </c>
      <c r="U30" s="13">
        <v>38</v>
      </c>
      <c r="V30" s="10">
        <v>1243756</v>
      </c>
      <c r="W30" s="9" t="s">
        <v>97</v>
      </c>
      <c r="X30" s="9" t="s">
        <v>235</v>
      </c>
      <c r="Y30" s="10">
        <v>2019</v>
      </c>
      <c r="Z30" s="11">
        <v>43591</v>
      </c>
      <c r="AA30" s="12" t="s">
        <v>245</v>
      </c>
    </row>
    <row r="31" spans="1:27" ht="110.25" customHeight="1" x14ac:dyDescent="0.25">
      <c r="A31" s="10" t="s">
        <v>17</v>
      </c>
      <c r="B31" s="10" t="s">
        <v>82</v>
      </c>
      <c r="C31" s="10" t="s">
        <v>103</v>
      </c>
      <c r="D31" s="10" t="s">
        <v>83</v>
      </c>
      <c r="E31" s="10" t="s">
        <v>197</v>
      </c>
      <c r="F31" s="10" t="s">
        <v>84</v>
      </c>
      <c r="G31" s="10" t="s">
        <v>5</v>
      </c>
      <c r="H31" s="10"/>
      <c r="I31" s="10" t="s">
        <v>21</v>
      </c>
      <c r="J31" s="10">
        <v>15</v>
      </c>
      <c r="K31" s="10" t="s">
        <v>8</v>
      </c>
      <c r="L31" s="10" t="s">
        <v>23</v>
      </c>
      <c r="M31" s="10">
        <v>0</v>
      </c>
      <c r="N31" s="10" t="s">
        <v>9</v>
      </c>
      <c r="O31" s="10" t="s">
        <v>26</v>
      </c>
      <c r="P31" s="10">
        <v>1</v>
      </c>
      <c r="Q31" s="10"/>
      <c r="R31" s="10" t="s">
        <v>104</v>
      </c>
      <c r="S31" s="11">
        <v>43591</v>
      </c>
      <c r="T31" s="10" t="s">
        <v>105</v>
      </c>
      <c r="U31" s="13">
        <v>29</v>
      </c>
      <c r="V31" s="10">
        <v>1243756</v>
      </c>
      <c r="W31" s="9" t="s">
        <v>97</v>
      </c>
      <c r="X31" s="9" t="s">
        <v>235</v>
      </c>
      <c r="Y31" s="10">
        <v>2019</v>
      </c>
      <c r="Z31" s="11">
        <v>43591</v>
      </c>
      <c r="AA31" s="12" t="s">
        <v>245</v>
      </c>
    </row>
    <row r="32" spans="1:27" ht="99.95" customHeight="1" x14ac:dyDescent="0.25">
      <c r="A32" s="10" t="s">
        <v>17</v>
      </c>
      <c r="B32" s="10" t="s">
        <v>85</v>
      </c>
      <c r="C32" s="10" t="s">
        <v>103</v>
      </c>
      <c r="D32" s="10" t="s">
        <v>86</v>
      </c>
      <c r="E32" s="10" t="s">
        <v>197</v>
      </c>
      <c r="F32" s="10" t="s">
        <v>87</v>
      </c>
      <c r="G32" s="10" t="s">
        <v>5</v>
      </c>
      <c r="H32" s="10"/>
      <c r="I32" s="10" t="s">
        <v>71</v>
      </c>
      <c r="J32" s="10">
        <v>15</v>
      </c>
      <c r="K32" s="10" t="s">
        <v>8</v>
      </c>
      <c r="L32" s="10" t="s">
        <v>23</v>
      </c>
      <c r="M32" s="10">
        <v>0</v>
      </c>
      <c r="N32" s="10" t="s">
        <v>9</v>
      </c>
      <c r="O32" s="10" t="s">
        <v>26</v>
      </c>
      <c r="P32" s="10">
        <v>1</v>
      </c>
      <c r="Q32" s="10"/>
      <c r="R32" s="10" t="s">
        <v>104</v>
      </c>
      <c r="S32" s="11">
        <v>43591</v>
      </c>
      <c r="T32" s="10" t="s">
        <v>105</v>
      </c>
      <c r="U32" s="13">
        <f>58</f>
        <v>58</v>
      </c>
      <c r="V32" s="10">
        <v>1243756</v>
      </c>
      <c r="W32" s="9" t="s">
        <v>97</v>
      </c>
      <c r="X32" s="9" t="s">
        <v>235</v>
      </c>
      <c r="Y32" s="10">
        <v>2019</v>
      </c>
      <c r="Z32" s="11">
        <v>43591</v>
      </c>
      <c r="AA32" s="12" t="s">
        <v>245</v>
      </c>
    </row>
    <row r="33" spans="1:27" ht="117.75" customHeight="1" x14ac:dyDescent="0.25">
      <c r="A33" s="10" t="s">
        <v>17</v>
      </c>
      <c r="B33" s="10" t="s">
        <v>88</v>
      </c>
      <c r="C33" s="10" t="s">
        <v>103</v>
      </c>
      <c r="D33" s="10" t="s">
        <v>89</v>
      </c>
      <c r="E33" s="10" t="s">
        <v>197</v>
      </c>
      <c r="F33" s="10" t="s">
        <v>43</v>
      </c>
      <c r="G33" s="10" t="s">
        <v>5</v>
      </c>
      <c r="H33" s="10"/>
      <c r="I33" s="10" t="s">
        <v>21</v>
      </c>
      <c r="J33" s="10">
        <v>15</v>
      </c>
      <c r="K33" s="10" t="s">
        <v>8</v>
      </c>
      <c r="L33" s="10" t="s">
        <v>23</v>
      </c>
      <c r="M33" s="10">
        <v>0</v>
      </c>
      <c r="N33" s="10" t="s">
        <v>9</v>
      </c>
      <c r="O33" s="10" t="s">
        <v>26</v>
      </c>
      <c r="P33" s="10">
        <v>1</v>
      </c>
      <c r="Q33" s="10"/>
      <c r="R33" s="10" t="s">
        <v>104</v>
      </c>
      <c r="S33" s="11">
        <v>43591</v>
      </c>
      <c r="T33" s="10" t="s">
        <v>105</v>
      </c>
      <c r="U33" s="13">
        <v>0</v>
      </c>
      <c r="V33" s="10">
        <v>1243756</v>
      </c>
      <c r="W33" s="9" t="s">
        <v>97</v>
      </c>
      <c r="X33" s="9" t="s">
        <v>235</v>
      </c>
      <c r="Y33" s="10">
        <v>2019</v>
      </c>
      <c r="Z33" s="11">
        <v>43591</v>
      </c>
      <c r="AA33" s="12" t="s">
        <v>247</v>
      </c>
    </row>
    <row r="34" spans="1:27" ht="111" customHeight="1" x14ac:dyDescent="0.25">
      <c r="A34" s="10" t="s">
        <v>17</v>
      </c>
      <c r="B34" s="10" t="s">
        <v>90</v>
      </c>
      <c r="C34" s="10" t="s">
        <v>103</v>
      </c>
      <c r="D34" s="10" t="s">
        <v>91</v>
      </c>
      <c r="E34" s="10" t="s">
        <v>197</v>
      </c>
      <c r="F34" s="10" t="s">
        <v>43</v>
      </c>
      <c r="G34" s="10" t="s">
        <v>5</v>
      </c>
      <c r="H34" s="10"/>
      <c r="I34" s="10" t="s">
        <v>21</v>
      </c>
      <c r="J34" s="10">
        <v>15</v>
      </c>
      <c r="K34" s="10" t="s">
        <v>8</v>
      </c>
      <c r="L34" s="10" t="s">
        <v>23</v>
      </c>
      <c r="M34" s="10">
        <v>0</v>
      </c>
      <c r="N34" s="10" t="s">
        <v>9</v>
      </c>
      <c r="O34" s="10" t="s">
        <v>26</v>
      </c>
      <c r="P34" s="10">
        <v>1</v>
      </c>
      <c r="Q34" s="10"/>
      <c r="R34" s="10" t="s">
        <v>104</v>
      </c>
      <c r="S34" s="11">
        <v>43591</v>
      </c>
      <c r="T34" s="10" t="s">
        <v>105</v>
      </c>
      <c r="U34" s="13">
        <v>0</v>
      </c>
      <c r="V34" s="10">
        <v>1243756</v>
      </c>
      <c r="W34" s="9" t="s">
        <v>97</v>
      </c>
      <c r="X34" s="9" t="s">
        <v>235</v>
      </c>
      <c r="Y34" s="10">
        <v>2019</v>
      </c>
      <c r="Z34" s="11">
        <v>43591</v>
      </c>
      <c r="AA34" s="12" t="s">
        <v>247</v>
      </c>
    </row>
    <row r="35" spans="1:27" ht="117" customHeight="1" x14ac:dyDescent="0.25">
      <c r="A35" s="10" t="s">
        <v>17</v>
      </c>
      <c r="B35" s="10" t="s">
        <v>92</v>
      </c>
      <c r="C35" s="10" t="s">
        <v>103</v>
      </c>
      <c r="D35" s="10" t="s">
        <v>93</v>
      </c>
      <c r="E35" s="10" t="s">
        <v>197</v>
      </c>
      <c r="F35" s="10" t="s">
        <v>43</v>
      </c>
      <c r="G35" s="10" t="s">
        <v>5</v>
      </c>
      <c r="H35" s="10"/>
      <c r="I35" s="10" t="s">
        <v>21</v>
      </c>
      <c r="J35" s="10">
        <v>15</v>
      </c>
      <c r="K35" s="10" t="s">
        <v>8</v>
      </c>
      <c r="L35" s="10" t="s">
        <v>23</v>
      </c>
      <c r="M35" s="10">
        <v>0</v>
      </c>
      <c r="N35" s="10" t="s">
        <v>9</v>
      </c>
      <c r="O35" s="10" t="s">
        <v>26</v>
      </c>
      <c r="P35" s="10">
        <v>1</v>
      </c>
      <c r="Q35" s="10"/>
      <c r="R35" s="10" t="s">
        <v>104</v>
      </c>
      <c r="S35" s="11">
        <v>43591</v>
      </c>
      <c r="T35" s="10" t="s">
        <v>105</v>
      </c>
      <c r="U35" s="13">
        <v>1</v>
      </c>
      <c r="V35" s="10">
        <v>1243756</v>
      </c>
      <c r="W35" s="9" t="s">
        <v>97</v>
      </c>
      <c r="X35" s="9" t="s">
        <v>235</v>
      </c>
      <c r="Y35" s="10">
        <v>2019</v>
      </c>
      <c r="Z35" s="11">
        <v>43591</v>
      </c>
      <c r="AA35" s="12" t="s">
        <v>245</v>
      </c>
    </row>
  </sheetData>
  <mergeCells count="11">
    <mergeCell ref="A8:AA8"/>
    <mergeCell ref="A1:AA1"/>
    <mergeCell ref="A2:AA2"/>
    <mergeCell ref="A3:AA3"/>
    <mergeCell ref="A4:C4"/>
    <mergeCell ref="D4:F4"/>
    <mergeCell ref="G4:I4"/>
    <mergeCell ref="J4:AA5"/>
    <mergeCell ref="A5:C5"/>
    <mergeCell ref="D5:F5"/>
    <mergeCell ref="G5:I5"/>
  </mergeCells>
  <dataValidations count="1">
    <dataValidation type="list" allowBlank="1" showErrorMessage="1" sqref="E10:E35">
      <formula1>Hidden_14</formula1>
    </dataValidation>
  </dataValidations>
  <pageMargins left="0.7" right="0.7" top="0.75" bottom="0.75" header="0.3" footer="0.3"/>
  <pageSetup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5"/>
  <sheetViews>
    <sheetView workbookViewId="0">
      <selection activeCell="A5" sqref="A5:C5"/>
    </sheetView>
  </sheetViews>
  <sheetFormatPr baseColWidth="10" defaultRowHeight="15" x14ac:dyDescent="0.25"/>
  <cols>
    <col min="1" max="1" width="14" customWidth="1"/>
    <col min="2" max="2" width="18.5703125" customWidth="1"/>
    <col min="3" max="3" width="13.5703125" customWidth="1"/>
    <col min="4" max="4" width="24.28515625" customWidth="1"/>
    <col min="5" max="6" width="11.42578125" customWidth="1"/>
    <col min="7" max="7" width="14.7109375" customWidth="1"/>
    <col min="8" max="10" width="11.42578125" customWidth="1"/>
    <col min="11" max="11" width="14" customWidth="1"/>
    <col min="12" max="13" width="11.42578125" customWidth="1"/>
    <col min="14" max="14" width="14" customWidth="1"/>
    <col min="15" max="15" width="14.42578125" customWidth="1"/>
    <col min="16" max="17" width="13.28515625" customWidth="1"/>
    <col min="18" max="18" width="19.85546875" customWidth="1"/>
    <col min="19" max="19" width="11.42578125" customWidth="1"/>
    <col min="20" max="20" width="13.7109375" customWidth="1"/>
    <col min="21" max="21" width="14" customWidth="1"/>
    <col min="22" max="22" width="11.42578125" customWidth="1"/>
    <col min="23" max="23" width="17.85546875" customWidth="1"/>
    <col min="24" max="24" width="19.85546875" customWidth="1"/>
    <col min="25" max="25" width="11.42578125" customWidth="1"/>
    <col min="26" max="26" width="14.28515625" customWidth="1"/>
    <col min="27" max="27" width="19.5703125" customWidth="1"/>
  </cols>
  <sheetData>
    <row r="1" spans="1:27" ht="30" customHeight="1" x14ac:dyDescent="0.25">
      <c r="A1" s="39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1"/>
    </row>
    <row r="2" spans="1:27" ht="31.5" customHeight="1" x14ac:dyDescent="0.25">
      <c r="A2" s="42" t="s">
        <v>248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4"/>
    </row>
    <row r="3" spans="1:27" ht="31.5" customHeight="1" x14ac:dyDescent="0.25">
      <c r="A3" s="45" t="s">
        <v>94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7"/>
    </row>
    <row r="4" spans="1:27" ht="23.25" customHeight="1" x14ac:dyDescent="0.25">
      <c r="A4" s="48" t="s">
        <v>95</v>
      </c>
      <c r="B4" s="49"/>
      <c r="C4" s="49"/>
      <c r="D4" s="48" t="s">
        <v>11</v>
      </c>
      <c r="E4" s="49"/>
      <c r="F4" s="49"/>
      <c r="G4" s="50" t="s">
        <v>96</v>
      </c>
      <c r="H4" s="49"/>
      <c r="I4" s="49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  <c r="Z4" s="51"/>
      <c r="AA4" s="51"/>
    </row>
    <row r="5" spans="1:27" ht="43.5" customHeight="1" x14ac:dyDescent="0.25">
      <c r="A5" s="53" t="s">
        <v>161</v>
      </c>
      <c r="B5" s="54"/>
      <c r="C5" s="54"/>
      <c r="D5" s="53" t="s">
        <v>162</v>
      </c>
      <c r="E5" s="54"/>
      <c r="F5" s="54"/>
      <c r="G5" s="53" t="s">
        <v>163</v>
      </c>
      <c r="H5" s="55"/>
      <c r="I5" s="56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</row>
    <row r="6" spans="1:27" hidden="1" x14ac:dyDescent="0.25">
      <c r="A6" s="8" t="s">
        <v>110</v>
      </c>
      <c r="B6" s="8" t="s">
        <v>106</v>
      </c>
      <c r="C6" s="8" t="s">
        <v>106</v>
      </c>
      <c r="D6" s="8" t="s">
        <v>106</v>
      </c>
      <c r="E6" s="8" t="s">
        <v>109</v>
      </c>
      <c r="F6" s="8" t="s">
        <v>106</v>
      </c>
      <c r="G6" s="8" t="s">
        <v>106</v>
      </c>
      <c r="H6" s="8" t="s">
        <v>164</v>
      </c>
      <c r="I6" s="8" t="s">
        <v>110</v>
      </c>
      <c r="J6" s="8" t="s">
        <v>165</v>
      </c>
      <c r="K6" s="8" t="s">
        <v>110</v>
      </c>
      <c r="L6" s="8" t="s">
        <v>106</v>
      </c>
      <c r="M6" s="8" t="s">
        <v>165</v>
      </c>
      <c r="N6" s="8" t="s">
        <v>106</v>
      </c>
      <c r="O6" s="8" t="s">
        <v>106</v>
      </c>
      <c r="P6" s="8" t="s">
        <v>165</v>
      </c>
      <c r="Q6" s="8" t="s">
        <v>164</v>
      </c>
      <c r="R6" s="8" t="s">
        <v>164</v>
      </c>
      <c r="S6" s="8" t="s">
        <v>166</v>
      </c>
      <c r="T6" s="8" t="s">
        <v>110</v>
      </c>
      <c r="U6" s="8" t="s">
        <v>106</v>
      </c>
      <c r="V6" s="8" t="s">
        <v>106</v>
      </c>
      <c r="W6" s="8" t="s">
        <v>164</v>
      </c>
      <c r="X6" s="8" t="s">
        <v>164</v>
      </c>
      <c r="Y6" s="8" t="s">
        <v>167</v>
      </c>
      <c r="Z6" s="8" t="s">
        <v>168</v>
      </c>
      <c r="AA6" s="8" t="s">
        <v>169</v>
      </c>
    </row>
    <row r="7" spans="1:27" hidden="1" x14ac:dyDescent="0.25">
      <c r="A7" s="8" t="s">
        <v>170</v>
      </c>
      <c r="B7" s="8" t="s">
        <v>171</v>
      </c>
      <c r="C7" s="8" t="s">
        <v>172</v>
      </c>
      <c r="D7" s="8" t="s">
        <v>173</v>
      </c>
      <c r="E7" s="8" t="s">
        <v>174</v>
      </c>
      <c r="F7" s="8" t="s">
        <v>175</v>
      </c>
      <c r="G7" s="8" t="s">
        <v>176</v>
      </c>
      <c r="H7" s="8" t="s">
        <v>177</v>
      </c>
      <c r="I7" s="8" t="s">
        <v>178</v>
      </c>
      <c r="J7" s="8" t="s">
        <v>179</v>
      </c>
      <c r="K7" s="8" t="s">
        <v>180</v>
      </c>
      <c r="L7" s="8" t="s">
        <v>181</v>
      </c>
      <c r="M7" s="8" t="s">
        <v>182</v>
      </c>
      <c r="N7" s="8" t="s">
        <v>183</v>
      </c>
      <c r="O7" s="8" t="s">
        <v>184</v>
      </c>
      <c r="P7" s="8" t="s">
        <v>185</v>
      </c>
      <c r="Q7" s="8" t="s">
        <v>186</v>
      </c>
      <c r="R7" s="8" t="s">
        <v>187</v>
      </c>
      <c r="S7" s="8" t="s">
        <v>188</v>
      </c>
      <c r="T7" s="8" t="s">
        <v>189</v>
      </c>
      <c r="U7" s="8" t="s">
        <v>190</v>
      </c>
      <c r="V7" s="8" t="s">
        <v>191</v>
      </c>
      <c r="W7" s="8" t="s">
        <v>192</v>
      </c>
      <c r="X7" s="8" t="s">
        <v>193</v>
      </c>
      <c r="Y7" s="8" t="s">
        <v>194</v>
      </c>
      <c r="Z7" s="8" t="s">
        <v>195</v>
      </c>
      <c r="AA7" s="8" t="s">
        <v>196</v>
      </c>
    </row>
    <row r="8" spans="1:27" ht="15.75" x14ac:dyDescent="0.3">
      <c r="A8" s="37" t="s">
        <v>98</v>
      </c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  <c r="AA8" s="38"/>
    </row>
    <row r="9" spans="1:27" ht="67.5" x14ac:dyDescent="0.25">
      <c r="A9" s="24" t="s">
        <v>198</v>
      </c>
      <c r="B9" s="24" t="s">
        <v>199</v>
      </c>
      <c r="C9" s="24" t="s">
        <v>200</v>
      </c>
      <c r="D9" s="24" t="s">
        <v>201</v>
      </c>
      <c r="E9" s="24" t="s">
        <v>202</v>
      </c>
      <c r="F9" s="24" t="s">
        <v>203</v>
      </c>
      <c r="G9" s="24" t="s">
        <v>204</v>
      </c>
      <c r="H9" s="24" t="s">
        <v>225</v>
      </c>
      <c r="I9" s="24" t="s">
        <v>205</v>
      </c>
      <c r="J9" s="24" t="s">
        <v>221</v>
      </c>
      <c r="K9" s="24" t="s">
        <v>206</v>
      </c>
      <c r="L9" s="24" t="s">
        <v>207</v>
      </c>
      <c r="M9" s="24" t="s">
        <v>222</v>
      </c>
      <c r="N9" s="24" t="s">
        <v>208</v>
      </c>
      <c r="O9" s="24" t="s">
        <v>209</v>
      </c>
      <c r="P9" s="24" t="s">
        <v>223</v>
      </c>
      <c r="Q9" s="24" t="s">
        <v>210</v>
      </c>
      <c r="R9" s="24" t="s">
        <v>211</v>
      </c>
      <c r="S9" s="24" t="s">
        <v>212</v>
      </c>
      <c r="T9" s="24" t="s">
        <v>213</v>
      </c>
      <c r="U9" s="24" t="s">
        <v>224</v>
      </c>
      <c r="V9" s="24" t="s">
        <v>214</v>
      </c>
      <c r="W9" s="24" t="s">
        <v>215</v>
      </c>
      <c r="X9" s="24" t="s">
        <v>216</v>
      </c>
      <c r="Y9" s="24" t="s">
        <v>217</v>
      </c>
      <c r="Z9" s="24" t="s">
        <v>218</v>
      </c>
      <c r="AA9" s="24" t="s">
        <v>219</v>
      </c>
    </row>
    <row r="10" spans="1:27" ht="107.25" customHeight="1" x14ac:dyDescent="0.25">
      <c r="A10" s="10" t="s">
        <v>17</v>
      </c>
      <c r="B10" s="10" t="s">
        <v>18</v>
      </c>
      <c r="C10" s="10" t="s">
        <v>103</v>
      </c>
      <c r="D10" s="10" t="s">
        <v>19</v>
      </c>
      <c r="E10" s="10" t="s">
        <v>197</v>
      </c>
      <c r="F10" s="10" t="s">
        <v>10</v>
      </c>
      <c r="G10" s="10" t="s">
        <v>20</v>
      </c>
      <c r="H10" s="10"/>
      <c r="I10" s="10" t="s">
        <v>21</v>
      </c>
      <c r="J10" s="10">
        <v>15</v>
      </c>
      <c r="K10" s="10" t="s">
        <v>8</v>
      </c>
      <c r="L10" s="10" t="s">
        <v>23</v>
      </c>
      <c r="M10" s="10">
        <v>0</v>
      </c>
      <c r="N10" s="10" t="s">
        <v>9</v>
      </c>
      <c r="O10" s="10" t="s">
        <v>26</v>
      </c>
      <c r="P10" s="10">
        <v>1</v>
      </c>
      <c r="Q10" s="10"/>
      <c r="R10" s="10" t="s">
        <v>104</v>
      </c>
      <c r="S10" s="11">
        <v>43630</v>
      </c>
      <c r="T10" s="10" t="s">
        <v>105</v>
      </c>
      <c r="U10" s="13">
        <v>902</v>
      </c>
      <c r="V10" s="10">
        <v>1243756</v>
      </c>
      <c r="W10" s="9" t="s">
        <v>97</v>
      </c>
      <c r="X10" s="9" t="s">
        <v>235</v>
      </c>
      <c r="Y10" s="10">
        <v>2019</v>
      </c>
      <c r="Z10" s="11">
        <v>43630</v>
      </c>
      <c r="AA10" s="12" t="s">
        <v>249</v>
      </c>
    </row>
    <row r="11" spans="1:27" ht="110.25" customHeight="1" x14ac:dyDescent="0.25">
      <c r="A11" s="10" t="s">
        <v>17</v>
      </c>
      <c r="B11" s="10" t="s">
        <v>30</v>
      </c>
      <c r="C11" s="10" t="s">
        <v>103</v>
      </c>
      <c r="D11" s="22" t="s">
        <v>31</v>
      </c>
      <c r="E11" s="10" t="s">
        <v>197</v>
      </c>
      <c r="F11" s="10" t="s">
        <v>32</v>
      </c>
      <c r="G11" s="10" t="s">
        <v>5</v>
      </c>
      <c r="H11" s="10"/>
      <c r="I11" s="10" t="s">
        <v>21</v>
      </c>
      <c r="J11" s="10">
        <v>15</v>
      </c>
      <c r="K11" s="10" t="s">
        <v>8</v>
      </c>
      <c r="L11" s="10" t="s">
        <v>23</v>
      </c>
      <c r="M11" s="10">
        <v>0</v>
      </c>
      <c r="N11" s="10" t="s">
        <v>9</v>
      </c>
      <c r="O11" s="10" t="s">
        <v>26</v>
      </c>
      <c r="P11" s="10">
        <v>1</v>
      </c>
      <c r="Q11" s="10"/>
      <c r="R11" s="10" t="s">
        <v>104</v>
      </c>
      <c r="S11" s="11">
        <v>43630</v>
      </c>
      <c r="T11" s="10" t="s">
        <v>105</v>
      </c>
      <c r="U11" s="13">
        <v>672</v>
      </c>
      <c r="V11" s="10">
        <v>1243756</v>
      </c>
      <c r="W11" s="9" t="s">
        <v>97</v>
      </c>
      <c r="X11" s="9" t="s">
        <v>235</v>
      </c>
      <c r="Y11" s="10">
        <v>2019</v>
      </c>
      <c r="Z11" s="11">
        <v>43630</v>
      </c>
      <c r="AA11" s="12" t="s">
        <v>250</v>
      </c>
    </row>
    <row r="12" spans="1:27" ht="114.75" customHeight="1" x14ac:dyDescent="0.25">
      <c r="A12" s="10" t="s">
        <v>17</v>
      </c>
      <c r="B12" s="10" t="s">
        <v>33</v>
      </c>
      <c r="C12" s="10" t="s">
        <v>103</v>
      </c>
      <c r="D12" s="22" t="s">
        <v>34</v>
      </c>
      <c r="E12" s="10" t="s">
        <v>197</v>
      </c>
      <c r="F12" s="10" t="s">
        <v>35</v>
      </c>
      <c r="G12" s="10" t="s">
        <v>5</v>
      </c>
      <c r="H12" s="10"/>
      <c r="I12" s="10" t="s">
        <v>21</v>
      </c>
      <c r="J12" s="10">
        <v>15</v>
      </c>
      <c r="K12" s="10" t="s">
        <v>8</v>
      </c>
      <c r="L12" s="10" t="s">
        <v>23</v>
      </c>
      <c r="M12" s="10">
        <v>0</v>
      </c>
      <c r="N12" s="10" t="s">
        <v>9</v>
      </c>
      <c r="O12" s="10" t="s">
        <v>26</v>
      </c>
      <c r="P12" s="10">
        <v>1</v>
      </c>
      <c r="Q12" s="10"/>
      <c r="R12" s="10" t="s">
        <v>104</v>
      </c>
      <c r="S12" s="11">
        <v>43630</v>
      </c>
      <c r="T12" s="10" t="s">
        <v>105</v>
      </c>
      <c r="U12" s="13">
        <v>19</v>
      </c>
      <c r="V12" s="10">
        <v>1243756</v>
      </c>
      <c r="W12" s="9" t="s">
        <v>97</v>
      </c>
      <c r="X12" s="9" t="s">
        <v>235</v>
      </c>
      <c r="Y12" s="10">
        <v>2019</v>
      </c>
      <c r="Z12" s="11">
        <v>43630</v>
      </c>
      <c r="AA12" s="12" t="s">
        <v>249</v>
      </c>
    </row>
    <row r="13" spans="1:27" ht="99.95" customHeight="1" x14ac:dyDescent="0.25">
      <c r="A13" s="10" t="s">
        <v>17</v>
      </c>
      <c r="B13" s="10" t="s">
        <v>36</v>
      </c>
      <c r="C13" s="10" t="s">
        <v>103</v>
      </c>
      <c r="D13" s="22" t="s">
        <v>37</v>
      </c>
      <c r="E13" s="10" t="s">
        <v>197</v>
      </c>
      <c r="F13" s="10" t="s">
        <v>38</v>
      </c>
      <c r="G13" s="10" t="s">
        <v>5</v>
      </c>
      <c r="H13" s="10"/>
      <c r="I13" s="10" t="s">
        <v>21</v>
      </c>
      <c r="J13" s="10">
        <v>15</v>
      </c>
      <c r="K13" s="10" t="s">
        <v>8</v>
      </c>
      <c r="L13" s="10" t="s">
        <v>23</v>
      </c>
      <c r="M13" s="10">
        <v>0</v>
      </c>
      <c r="N13" s="10" t="s">
        <v>9</v>
      </c>
      <c r="O13" s="10" t="s">
        <v>26</v>
      </c>
      <c r="P13" s="10">
        <v>1</v>
      </c>
      <c r="Q13" s="10"/>
      <c r="R13" s="10" t="s">
        <v>104</v>
      </c>
      <c r="S13" s="11">
        <v>43630</v>
      </c>
      <c r="T13" s="10" t="s">
        <v>105</v>
      </c>
      <c r="U13" s="13">
        <v>1</v>
      </c>
      <c r="V13" s="10">
        <v>1243756</v>
      </c>
      <c r="W13" s="9" t="s">
        <v>97</v>
      </c>
      <c r="X13" s="9" t="s">
        <v>235</v>
      </c>
      <c r="Y13" s="10">
        <v>2019</v>
      </c>
      <c r="Z13" s="11">
        <v>43630</v>
      </c>
      <c r="AA13" s="12" t="s">
        <v>249</v>
      </c>
    </row>
    <row r="14" spans="1:27" ht="99.95" customHeight="1" x14ac:dyDescent="0.25">
      <c r="A14" s="10" t="s">
        <v>17</v>
      </c>
      <c r="B14" s="10" t="s">
        <v>39</v>
      </c>
      <c r="C14" s="10" t="s">
        <v>103</v>
      </c>
      <c r="D14" s="10" t="s">
        <v>40</v>
      </c>
      <c r="E14" s="10" t="s">
        <v>197</v>
      </c>
      <c r="F14" s="10" t="s">
        <v>32</v>
      </c>
      <c r="G14" s="10" t="s">
        <v>5</v>
      </c>
      <c r="H14" s="10"/>
      <c r="I14" s="10" t="s">
        <v>21</v>
      </c>
      <c r="J14" s="10">
        <v>15</v>
      </c>
      <c r="K14" s="10" t="s">
        <v>8</v>
      </c>
      <c r="L14" s="10" t="s">
        <v>23</v>
      </c>
      <c r="M14" s="10">
        <v>0</v>
      </c>
      <c r="N14" s="10" t="s">
        <v>9</v>
      </c>
      <c r="O14" s="10" t="s">
        <v>26</v>
      </c>
      <c r="P14" s="10">
        <v>1</v>
      </c>
      <c r="Q14" s="10"/>
      <c r="R14" s="10" t="s">
        <v>104</v>
      </c>
      <c r="S14" s="11">
        <v>43630</v>
      </c>
      <c r="T14" s="10" t="s">
        <v>105</v>
      </c>
      <c r="U14" s="13">
        <v>104</v>
      </c>
      <c r="V14" s="10">
        <v>1243756</v>
      </c>
      <c r="W14" s="9" t="s">
        <v>97</v>
      </c>
      <c r="X14" s="9" t="s">
        <v>235</v>
      </c>
      <c r="Y14" s="10">
        <v>2019</v>
      </c>
      <c r="Z14" s="11">
        <v>43630</v>
      </c>
      <c r="AA14" s="12" t="s">
        <v>249</v>
      </c>
    </row>
    <row r="15" spans="1:27" ht="99.95" customHeight="1" x14ac:dyDescent="0.25">
      <c r="A15" s="10" t="s">
        <v>17</v>
      </c>
      <c r="B15" s="10" t="s">
        <v>41</v>
      </c>
      <c r="C15" s="10" t="s">
        <v>103</v>
      </c>
      <c r="D15" s="10" t="s">
        <v>42</v>
      </c>
      <c r="E15" s="10" t="s">
        <v>197</v>
      </c>
      <c r="F15" s="10" t="s">
        <v>43</v>
      </c>
      <c r="G15" s="10" t="s">
        <v>5</v>
      </c>
      <c r="H15" s="10"/>
      <c r="I15" s="10" t="s">
        <v>21</v>
      </c>
      <c r="J15" s="10">
        <v>15</v>
      </c>
      <c r="K15" s="10" t="s">
        <v>8</v>
      </c>
      <c r="L15" s="10" t="s">
        <v>23</v>
      </c>
      <c r="M15" s="10">
        <v>0</v>
      </c>
      <c r="N15" s="10" t="s">
        <v>9</v>
      </c>
      <c r="O15" s="10" t="s">
        <v>26</v>
      </c>
      <c r="P15" s="10">
        <v>1</v>
      </c>
      <c r="Q15" s="10"/>
      <c r="R15" s="10" t="s">
        <v>104</v>
      </c>
      <c r="S15" s="11">
        <v>43630</v>
      </c>
      <c r="T15" s="10" t="s">
        <v>105</v>
      </c>
      <c r="U15" s="13">
        <f>321+128</f>
        <v>449</v>
      </c>
      <c r="V15" s="10">
        <v>1243756</v>
      </c>
      <c r="W15" s="9" t="s">
        <v>97</v>
      </c>
      <c r="X15" s="9" t="s">
        <v>235</v>
      </c>
      <c r="Y15" s="10">
        <v>2019</v>
      </c>
      <c r="Z15" s="11">
        <v>43630</v>
      </c>
      <c r="AA15" s="12" t="s">
        <v>249</v>
      </c>
    </row>
    <row r="16" spans="1:27" ht="99.95" customHeight="1" x14ac:dyDescent="0.25">
      <c r="A16" s="10" t="s">
        <v>17</v>
      </c>
      <c r="B16" s="10" t="s">
        <v>44</v>
      </c>
      <c r="C16" s="10" t="s">
        <v>103</v>
      </c>
      <c r="D16" s="10" t="s">
        <v>45</v>
      </c>
      <c r="E16" s="10" t="s">
        <v>197</v>
      </c>
      <c r="F16" s="10" t="s">
        <v>46</v>
      </c>
      <c r="G16" s="10" t="s">
        <v>20</v>
      </c>
      <c r="H16" s="10"/>
      <c r="I16" s="10" t="s">
        <v>21</v>
      </c>
      <c r="J16" s="10">
        <v>15</v>
      </c>
      <c r="K16" s="10" t="s">
        <v>8</v>
      </c>
      <c r="L16" s="10" t="s">
        <v>23</v>
      </c>
      <c r="M16" s="10">
        <v>0</v>
      </c>
      <c r="N16" s="10" t="s">
        <v>9</v>
      </c>
      <c r="O16" s="10" t="s">
        <v>26</v>
      </c>
      <c r="P16" s="10">
        <v>1</v>
      </c>
      <c r="Q16" s="10"/>
      <c r="R16" s="10" t="s">
        <v>104</v>
      </c>
      <c r="S16" s="11">
        <v>43630</v>
      </c>
      <c r="T16" s="10" t="s">
        <v>105</v>
      </c>
      <c r="U16" s="13">
        <v>2</v>
      </c>
      <c r="V16" s="10">
        <v>1243756</v>
      </c>
      <c r="W16" s="9" t="s">
        <v>97</v>
      </c>
      <c r="X16" s="9" t="s">
        <v>235</v>
      </c>
      <c r="Y16" s="10">
        <v>2019</v>
      </c>
      <c r="Z16" s="11">
        <v>43630</v>
      </c>
      <c r="AA16" s="12" t="s">
        <v>250</v>
      </c>
    </row>
    <row r="17" spans="1:27" ht="121.5" customHeight="1" x14ac:dyDescent="0.25">
      <c r="A17" s="10" t="s">
        <v>17</v>
      </c>
      <c r="B17" s="10" t="s">
        <v>47</v>
      </c>
      <c r="C17" s="10" t="s">
        <v>103</v>
      </c>
      <c r="D17" s="10" t="s">
        <v>48</v>
      </c>
      <c r="E17" s="10" t="s">
        <v>197</v>
      </c>
      <c r="F17" s="10" t="s">
        <v>46</v>
      </c>
      <c r="G17" s="10" t="s">
        <v>20</v>
      </c>
      <c r="H17" s="10"/>
      <c r="I17" s="10" t="s">
        <v>21</v>
      </c>
      <c r="J17" s="10">
        <v>15</v>
      </c>
      <c r="K17" s="10" t="s">
        <v>8</v>
      </c>
      <c r="L17" s="10" t="s">
        <v>23</v>
      </c>
      <c r="M17" s="10">
        <v>0</v>
      </c>
      <c r="N17" s="10" t="s">
        <v>9</v>
      </c>
      <c r="O17" s="10" t="s">
        <v>26</v>
      </c>
      <c r="P17" s="10">
        <v>1</v>
      </c>
      <c r="Q17" s="10"/>
      <c r="R17" s="10" t="s">
        <v>104</v>
      </c>
      <c r="S17" s="11">
        <v>43630</v>
      </c>
      <c r="T17" s="10" t="s">
        <v>105</v>
      </c>
      <c r="U17" s="13">
        <v>7</v>
      </c>
      <c r="V17" s="10">
        <v>1243756</v>
      </c>
      <c r="W17" s="9" t="s">
        <v>97</v>
      </c>
      <c r="X17" s="9" t="s">
        <v>235</v>
      </c>
      <c r="Y17" s="10">
        <v>2019</v>
      </c>
      <c r="Z17" s="11">
        <v>43630</v>
      </c>
      <c r="AA17" s="12" t="s">
        <v>249</v>
      </c>
    </row>
    <row r="18" spans="1:27" ht="119.25" customHeight="1" x14ac:dyDescent="0.25">
      <c r="A18" s="10" t="s">
        <v>17</v>
      </c>
      <c r="B18" s="10" t="s">
        <v>49</v>
      </c>
      <c r="C18" s="10" t="s">
        <v>103</v>
      </c>
      <c r="D18" s="10" t="s">
        <v>50</v>
      </c>
      <c r="E18" s="10" t="s">
        <v>197</v>
      </c>
      <c r="F18" s="10" t="s">
        <v>35</v>
      </c>
      <c r="G18" s="10" t="s">
        <v>5</v>
      </c>
      <c r="H18" s="10"/>
      <c r="I18" s="10" t="s">
        <v>21</v>
      </c>
      <c r="J18" s="10">
        <v>15</v>
      </c>
      <c r="K18" s="10" t="s">
        <v>8</v>
      </c>
      <c r="L18" s="10" t="s">
        <v>23</v>
      </c>
      <c r="M18" s="10">
        <v>0</v>
      </c>
      <c r="N18" s="10" t="s">
        <v>9</v>
      </c>
      <c r="O18" s="10" t="s">
        <v>26</v>
      </c>
      <c r="P18" s="10">
        <v>1</v>
      </c>
      <c r="Q18" s="10"/>
      <c r="R18" s="10" t="s">
        <v>104</v>
      </c>
      <c r="S18" s="11">
        <v>43630</v>
      </c>
      <c r="T18" s="10" t="s">
        <v>105</v>
      </c>
      <c r="U18" s="13">
        <f>73+160</f>
        <v>233</v>
      </c>
      <c r="V18" s="10">
        <v>1243756</v>
      </c>
      <c r="W18" s="9" t="s">
        <v>97</v>
      </c>
      <c r="X18" s="9" t="s">
        <v>235</v>
      </c>
      <c r="Y18" s="10">
        <v>2019</v>
      </c>
      <c r="Z18" s="11">
        <v>43630</v>
      </c>
      <c r="AA18" s="12" t="s">
        <v>250</v>
      </c>
    </row>
    <row r="19" spans="1:27" ht="99.95" customHeight="1" x14ac:dyDescent="0.25">
      <c r="A19" s="10" t="s">
        <v>17</v>
      </c>
      <c r="B19" s="10" t="s">
        <v>51</v>
      </c>
      <c r="C19" s="10" t="s">
        <v>103</v>
      </c>
      <c r="D19" s="10" t="s">
        <v>52</v>
      </c>
      <c r="E19" s="10" t="s">
        <v>197</v>
      </c>
      <c r="F19" s="10" t="s">
        <v>43</v>
      </c>
      <c r="G19" s="10" t="s">
        <v>5</v>
      </c>
      <c r="H19" s="10"/>
      <c r="I19" s="10" t="s">
        <v>53</v>
      </c>
      <c r="J19" s="10">
        <v>15</v>
      </c>
      <c r="K19" s="10" t="s">
        <v>8</v>
      </c>
      <c r="L19" s="10" t="s">
        <v>23</v>
      </c>
      <c r="M19" s="10">
        <v>0</v>
      </c>
      <c r="N19" s="10" t="s">
        <v>9</v>
      </c>
      <c r="O19" s="10" t="s">
        <v>26</v>
      </c>
      <c r="P19" s="10">
        <v>1</v>
      </c>
      <c r="Q19" s="10"/>
      <c r="R19" s="10" t="s">
        <v>104</v>
      </c>
      <c r="S19" s="11">
        <v>43630</v>
      </c>
      <c r="T19" s="10" t="s">
        <v>105</v>
      </c>
      <c r="U19" s="13">
        <v>41</v>
      </c>
      <c r="V19" s="10">
        <v>1243756</v>
      </c>
      <c r="W19" s="9" t="s">
        <v>97</v>
      </c>
      <c r="X19" s="9" t="s">
        <v>235</v>
      </c>
      <c r="Y19" s="10">
        <v>2019</v>
      </c>
      <c r="Z19" s="11">
        <v>43630</v>
      </c>
      <c r="AA19" s="12" t="s">
        <v>249</v>
      </c>
    </row>
    <row r="20" spans="1:27" ht="119.25" customHeight="1" x14ac:dyDescent="0.25">
      <c r="A20" s="10" t="s">
        <v>17</v>
      </c>
      <c r="B20" s="10" t="s">
        <v>54</v>
      </c>
      <c r="C20" s="10" t="s">
        <v>103</v>
      </c>
      <c r="D20" s="10" t="s">
        <v>55</v>
      </c>
      <c r="E20" s="10" t="s">
        <v>197</v>
      </c>
      <c r="F20" s="10" t="s">
        <v>56</v>
      </c>
      <c r="G20" s="10" t="s">
        <v>5</v>
      </c>
      <c r="H20" s="10"/>
      <c r="I20" s="10" t="s">
        <v>21</v>
      </c>
      <c r="J20" s="10">
        <v>15</v>
      </c>
      <c r="K20" s="10" t="s">
        <v>8</v>
      </c>
      <c r="L20" s="10" t="s">
        <v>23</v>
      </c>
      <c r="M20" s="10">
        <v>0</v>
      </c>
      <c r="N20" s="10" t="s">
        <v>9</v>
      </c>
      <c r="O20" s="10" t="s">
        <v>26</v>
      </c>
      <c r="P20" s="10">
        <v>1</v>
      </c>
      <c r="Q20" s="10"/>
      <c r="R20" s="10" t="s">
        <v>104</v>
      </c>
      <c r="S20" s="11">
        <v>43630</v>
      </c>
      <c r="T20" s="10" t="s">
        <v>105</v>
      </c>
      <c r="U20" s="13">
        <v>4130</v>
      </c>
      <c r="V20" s="10">
        <v>1243756</v>
      </c>
      <c r="W20" s="9" t="s">
        <v>97</v>
      </c>
      <c r="X20" s="9" t="s">
        <v>235</v>
      </c>
      <c r="Y20" s="10">
        <v>2019</v>
      </c>
      <c r="Z20" s="11">
        <v>43630</v>
      </c>
      <c r="AA20" s="12" t="s">
        <v>249</v>
      </c>
    </row>
    <row r="21" spans="1:27" ht="117" customHeight="1" x14ac:dyDescent="0.25">
      <c r="A21" s="10" t="s">
        <v>17</v>
      </c>
      <c r="B21" s="10" t="s">
        <v>57</v>
      </c>
      <c r="C21" s="10" t="s">
        <v>103</v>
      </c>
      <c r="D21" s="22" t="s">
        <v>58</v>
      </c>
      <c r="E21" s="10" t="s">
        <v>197</v>
      </c>
      <c r="F21" s="10" t="s">
        <v>43</v>
      </c>
      <c r="G21" s="10" t="s">
        <v>5</v>
      </c>
      <c r="H21" s="10"/>
      <c r="I21" s="10" t="s">
        <v>59</v>
      </c>
      <c r="J21" s="10">
        <v>15</v>
      </c>
      <c r="K21" s="10" t="s">
        <v>8</v>
      </c>
      <c r="L21" s="10" t="s">
        <v>23</v>
      </c>
      <c r="M21" s="10">
        <v>0</v>
      </c>
      <c r="N21" s="10" t="s">
        <v>9</v>
      </c>
      <c r="O21" s="10" t="s">
        <v>26</v>
      </c>
      <c r="P21" s="10">
        <v>1</v>
      </c>
      <c r="Q21" s="10"/>
      <c r="R21" s="10" t="s">
        <v>104</v>
      </c>
      <c r="S21" s="11">
        <v>43630</v>
      </c>
      <c r="T21" s="10" t="s">
        <v>105</v>
      </c>
      <c r="U21" s="13">
        <v>0</v>
      </c>
      <c r="V21" s="10">
        <v>1243756</v>
      </c>
      <c r="W21" s="9" t="s">
        <v>97</v>
      </c>
      <c r="X21" s="9" t="s">
        <v>235</v>
      </c>
      <c r="Y21" s="10">
        <v>2019</v>
      </c>
      <c r="Z21" s="11">
        <v>43630</v>
      </c>
      <c r="AA21" s="12" t="s">
        <v>249</v>
      </c>
    </row>
    <row r="22" spans="1:27" ht="99.95" customHeight="1" x14ac:dyDescent="0.25">
      <c r="A22" s="10" t="s">
        <v>17</v>
      </c>
      <c r="B22" s="10" t="s">
        <v>60</v>
      </c>
      <c r="C22" s="10" t="s">
        <v>103</v>
      </c>
      <c r="D22" s="22" t="s">
        <v>61</v>
      </c>
      <c r="E22" s="10" t="s">
        <v>197</v>
      </c>
      <c r="F22" s="10" t="s">
        <v>62</v>
      </c>
      <c r="G22" s="10" t="s">
        <v>5</v>
      </c>
      <c r="H22" s="10"/>
      <c r="I22" s="10" t="s">
        <v>63</v>
      </c>
      <c r="J22" s="10">
        <v>15</v>
      </c>
      <c r="K22" s="10" t="s">
        <v>8</v>
      </c>
      <c r="L22" s="10" t="s">
        <v>23</v>
      </c>
      <c r="M22" s="10">
        <v>0</v>
      </c>
      <c r="N22" s="10" t="s">
        <v>9</v>
      </c>
      <c r="O22" s="10" t="s">
        <v>26</v>
      </c>
      <c r="P22" s="10">
        <v>1</v>
      </c>
      <c r="Q22" s="10"/>
      <c r="R22" s="10" t="s">
        <v>104</v>
      </c>
      <c r="S22" s="11">
        <v>43630</v>
      </c>
      <c r="T22" s="10" t="s">
        <v>105</v>
      </c>
      <c r="U22" s="13">
        <v>5</v>
      </c>
      <c r="V22" s="10">
        <v>1243756</v>
      </c>
      <c r="W22" s="9" t="s">
        <v>97</v>
      </c>
      <c r="X22" s="9" t="s">
        <v>235</v>
      </c>
      <c r="Y22" s="10">
        <v>2019</v>
      </c>
      <c r="Z22" s="11">
        <v>43630</v>
      </c>
      <c r="AA22" s="12" t="s">
        <v>249</v>
      </c>
    </row>
    <row r="23" spans="1:27" ht="111.75" customHeight="1" x14ac:dyDescent="0.25">
      <c r="A23" s="10" t="s">
        <v>17</v>
      </c>
      <c r="B23" s="10" t="s">
        <v>64</v>
      </c>
      <c r="C23" s="10" t="s">
        <v>103</v>
      </c>
      <c r="D23" s="10" t="s">
        <v>65</v>
      </c>
      <c r="E23" s="10" t="s">
        <v>197</v>
      </c>
      <c r="F23" s="10" t="s">
        <v>43</v>
      </c>
      <c r="G23" s="10" t="s">
        <v>20</v>
      </c>
      <c r="H23" s="10"/>
      <c r="I23" s="10" t="s">
        <v>21</v>
      </c>
      <c r="J23" s="10">
        <v>15</v>
      </c>
      <c r="K23" s="10" t="s">
        <v>8</v>
      </c>
      <c r="L23" s="10" t="s">
        <v>23</v>
      </c>
      <c r="M23" s="10">
        <v>0</v>
      </c>
      <c r="N23" s="10" t="s">
        <v>9</v>
      </c>
      <c r="O23" s="10" t="s">
        <v>26</v>
      </c>
      <c r="P23" s="10">
        <v>1</v>
      </c>
      <c r="Q23" s="10"/>
      <c r="R23" s="10" t="s">
        <v>104</v>
      </c>
      <c r="S23" s="11">
        <v>43630</v>
      </c>
      <c r="T23" s="10" t="s">
        <v>105</v>
      </c>
      <c r="U23" s="21">
        <f>38+25+121+103</f>
        <v>287</v>
      </c>
      <c r="V23" s="10">
        <v>1243756</v>
      </c>
      <c r="W23" s="9" t="s">
        <v>97</v>
      </c>
      <c r="X23" s="9" t="s">
        <v>235</v>
      </c>
      <c r="Y23" s="10">
        <v>2019</v>
      </c>
      <c r="Z23" s="11">
        <v>43630</v>
      </c>
      <c r="AA23" s="12" t="s">
        <v>249</v>
      </c>
    </row>
    <row r="24" spans="1:27" ht="99.95" customHeight="1" x14ac:dyDescent="0.25">
      <c r="A24" s="10" t="s">
        <v>17</v>
      </c>
      <c r="B24" s="10" t="s">
        <v>66</v>
      </c>
      <c r="C24" s="10" t="s">
        <v>103</v>
      </c>
      <c r="D24" s="10" t="s">
        <v>67</v>
      </c>
      <c r="E24" s="10" t="s">
        <v>197</v>
      </c>
      <c r="F24" s="10" t="s">
        <v>43</v>
      </c>
      <c r="G24" s="10" t="s">
        <v>20</v>
      </c>
      <c r="H24" s="10"/>
      <c r="I24" s="10" t="s">
        <v>21</v>
      </c>
      <c r="J24" s="10">
        <v>15</v>
      </c>
      <c r="K24" s="10" t="s">
        <v>8</v>
      </c>
      <c r="L24" s="10" t="s">
        <v>23</v>
      </c>
      <c r="M24" s="10">
        <v>0</v>
      </c>
      <c r="N24" s="10" t="s">
        <v>9</v>
      </c>
      <c r="O24" s="10" t="s">
        <v>26</v>
      </c>
      <c r="P24" s="10">
        <v>1</v>
      </c>
      <c r="Q24" s="10"/>
      <c r="R24" s="10" t="s">
        <v>104</v>
      </c>
      <c r="S24" s="11">
        <v>43630</v>
      </c>
      <c r="T24" s="10" t="s">
        <v>105</v>
      </c>
      <c r="U24" s="13">
        <f>213+249+81+72</f>
        <v>615</v>
      </c>
      <c r="V24" s="10">
        <v>1243756</v>
      </c>
      <c r="W24" s="9" t="s">
        <v>97</v>
      </c>
      <c r="X24" s="9" t="s">
        <v>235</v>
      </c>
      <c r="Y24" s="10">
        <v>2019</v>
      </c>
      <c r="Z24" s="11">
        <v>43630</v>
      </c>
      <c r="AA24" s="12" t="s">
        <v>249</v>
      </c>
    </row>
    <row r="25" spans="1:27" ht="117.75" customHeight="1" x14ac:dyDescent="0.25">
      <c r="A25" s="10" t="s">
        <v>17</v>
      </c>
      <c r="B25" s="10" t="s">
        <v>68</v>
      </c>
      <c r="C25" s="10" t="s">
        <v>103</v>
      </c>
      <c r="D25" s="22" t="s">
        <v>69</v>
      </c>
      <c r="E25" s="10" t="s">
        <v>197</v>
      </c>
      <c r="F25" s="10" t="s">
        <v>70</v>
      </c>
      <c r="G25" s="10" t="s">
        <v>5</v>
      </c>
      <c r="H25" s="10"/>
      <c r="I25" s="10" t="s">
        <v>71</v>
      </c>
      <c r="J25" s="10">
        <v>15</v>
      </c>
      <c r="K25" s="10" t="s">
        <v>8</v>
      </c>
      <c r="L25" s="10" t="s">
        <v>23</v>
      </c>
      <c r="M25" s="10">
        <v>0</v>
      </c>
      <c r="N25" s="10" t="s">
        <v>9</v>
      </c>
      <c r="O25" s="10" t="s">
        <v>26</v>
      </c>
      <c r="P25" s="10">
        <v>1</v>
      </c>
      <c r="Q25" s="10"/>
      <c r="R25" s="10" t="s">
        <v>104</v>
      </c>
      <c r="S25" s="11">
        <v>43630</v>
      </c>
      <c r="T25" s="10" t="s">
        <v>105</v>
      </c>
      <c r="U25" s="13">
        <v>115</v>
      </c>
      <c r="V25" s="10">
        <v>1243756</v>
      </c>
      <c r="W25" s="9" t="s">
        <v>97</v>
      </c>
      <c r="X25" s="9" t="s">
        <v>235</v>
      </c>
      <c r="Y25" s="10">
        <v>2019</v>
      </c>
      <c r="Z25" s="11">
        <v>43630</v>
      </c>
      <c r="AA25" s="12" t="s">
        <v>249</v>
      </c>
    </row>
    <row r="26" spans="1:27" ht="99.95" customHeight="1" x14ac:dyDescent="0.25">
      <c r="A26" s="10" t="s">
        <v>17</v>
      </c>
      <c r="B26" s="10" t="s">
        <v>72</v>
      </c>
      <c r="C26" s="10" t="s">
        <v>103</v>
      </c>
      <c r="D26" s="22" t="s">
        <v>73</v>
      </c>
      <c r="E26" s="10" t="s">
        <v>197</v>
      </c>
      <c r="F26" s="10" t="s">
        <v>43</v>
      </c>
      <c r="G26" s="10" t="s">
        <v>5</v>
      </c>
      <c r="H26" s="10"/>
      <c r="I26" s="10" t="s">
        <v>21</v>
      </c>
      <c r="J26" s="10">
        <v>15</v>
      </c>
      <c r="K26" s="10" t="s">
        <v>8</v>
      </c>
      <c r="L26" s="10" t="s">
        <v>23</v>
      </c>
      <c r="M26" s="10">
        <v>0</v>
      </c>
      <c r="N26" s="10" t="s">
        <v>9</v>
      </c>
      <c r="O26" s="10" t="s">
        <v>26</v>
      </c>
      <c r="P26" s="10">
        <v>1</v>
      </c>
      <c r="Q26" s="10"/>
      <c r="R26" s="10" t="s">
        <v>104</v>
      </c>
      <c r="S26" s="11">
        <v>43630</v>
      </c>
      <c r="T26" s="10" t="s">
        <v>105</v>
      </c>
      <c r="U26" s="13">
        <v>11</v>
      </c>
      <c r="V26" s="10">
        <v>1243756</v>
      </c>
      <c r="W26" s="9" t="s">
        <v>97</v>
      </c>
      <c r="X26" s="9" t="s">
        <v>235</v>
      </c>
      <c r="Y26" s="10">
        <v>2019</v>
      </c>
      <c r="Z26" s="11">
        <v>43630</v>
      </c>
      <c r="AA26" s="12" t="s">
        <v>250</v>
      </c>
    </row>
    <row r="27" spans="1:27" ht="114.75" customHeight="1" x14ac:dyDescent="0.25">
      <c r="A27" s="10" t="s">
        <v>17</v>
      </c>
      <c r="B27" s="10" t="s">
        <v>74</v>
      </c>
      <c r="C27" s="10" t="s">
        <v>103</v>
      </c>
      <c r="D27" s="10" t="s">
        <v>75</v>
      </c>
      <c r="E27" s="10" t="s">
        <v>197</v>
      </c>
      <c r="F27" s="10" t="s">
        <v>43</v>
      </c>
      <c r="G27" s="10" t="s">
        <v>5</v>
      </c>
      <c r="H27" s="10"/>
      <c r="I27" s="10" t="s">
        <v>21</v>
      </c>
      <c r="J27" s="10">
        <v>15</v>
      </c>
      <c r="K27" s="10" t="s">
        <v>8</v>
      </c>
      <c r="L27" s="10" t="s">
        <v>23</v>
      </c>
      <c r="M27" s="10">
        <v>0</v>
      </c>
      <c r="N27" s="10" t="s">
        <v>9</v>
      </c>
      <c r="O27" s="10" t="s">
        <v>26</v>
      </c>
      <c r="P27" s="10">
        <v>1</v>
      </c>
      <c r="Q27" s="10"/>
      <c r="R27" s="10" t="s">
        <v>104</v>
      </c>
      <c r="S27" s="11">
        <v>43630</v>
      </c>
      <c r="T27" s="10" t="s">
        <v>105</v>
      </c>
      <c r="U27" s="13">
        <v>6</v>
      </c>
      <c r="V27" s="10">
        <v>1243756</v>
      </c>
      <c r="W27" s="9" t="s">
        <v>97</v>
      </c>
      <c r="X27" s="9" t="s">
        <v>235</v>
      </c>
      <c r="Y27" s="10">
        <v>2019</v>
      </c>
      <c r="Z27" s="11">
        <v>43630</v>
      </c>
      <c r="AA27" s="12" t="s">
        <v>249</v>
      </c>
    </row>
    <row r="28" spans="1:27" ht="99.95" customHeight="1" x14ac:dyDescent="0.25">
      <c r="A28" s="10" t="s">
        <v>17</v>
      </c>
      <c r="B28" s="10" t="s">
        <v>76</v>
      </c>
      <c r="C28" s="10" t="s">
        <v>103</v>
      </c>
      <c r="D28" s="10" t="s">
        <v>77</v>
      </c>
      <c r="E28" s="10" t="s">
        <v>197</v>
      </c>
      <c r="F28" s="10" t="s">
        <v>43</v>
      </c>
      <c r="G28" s="10" t="s">
        <v>5</v>
      </c>
      <c r="H28" s="10"/>
      <c r="I28" s="10" t="s">
        <v>21</v>
      </c>
      <c r="J28" s="10">
        <v>15</v>
      </c>
      <c r="K28" s="10" t="s">
        <v>8</v>
      </c>
      <c r="L28" s="10" t="s">
        <v>23</v>
      </c>
      <c r="M28" s="10">
        <v>0</v>
      </c>
      <c r="N28" s="10" t="s">
        <v>9</v>
      </c>
      <c r="O28" s="10" t="s">
        <v>26</v>
      </c>
      <c r="P28" s="10">
        <v>1</v>
      </c>
      <c r="Q28" s="10"/>
      <c r="R28" s="10" t="s">
        <v>104</v>
      </c>
      <c r="S28" s="11">
        <v>43630</v>
      </c>
      <c r="T28" s="10" t="s">
        <v>105</v>
      </c>
      <c r="U28" s="13">
        <v>18</v>
      </c>
      <c r="V28" s="10">
        <v>1243756</v>
      </c>
      <c r="W28" s="9" t="s">
        <v>97</v>
      </c>
      <c r="X28" s="9" t="s">
        <v>235</v>
      </c>
      <c r="Y28" s="10">
        <v>2019</v>
      </c>
      <c r="Z28" s="11">
        <v>43630</v>
      </c>
      <c r="AA28" s="12" t="s">
        <v>250</v>
      </c>
    </row>
    <row r="29" spans="1:27" ht="114.75" customHeight="1" x14ac:dyDescent="0.25">
      <c r="A29" s="10" t="s">
        <v>17</v>
      </c>
      <c r="B29" s="10" t="s">
        <v>78</v>
      </c>
      <c r="C29" s="10" t="s">
        <v>103</v>
      </c>
      <c r="D29" s="10" t="s">
        <v>79</v>
      </c>
      <c r="E29" s="10" t="s">
        <v>197</v>
      </c>
      <c r="F29" s="10" t="s">
        <v>43</v>
      </c>
      <c r="G29" s="10" t="s">
        <v>5</v>
      </c>
      <c r="H29" s="10"/>
      <c r="I29" s="10" t="s">
        <v>21</v>
      </c>
      <c r="J29" s="10">
        <v>15</v>
      </c>
      <c r="K29" s="10" t="s">
        <v>8</v>
      </c>
      <c r="L29" s="10" t="s">
        <v>23</v>
      </c>
      <c r="M29" s="10">
        <v>0</v>
      </c>
      <c r="N29" s="10" t="s">
        <v>9</v>
      </c>
      <c r="O29" s="10" t="s">
        <v>26</v>
      </c>
      <c r="P29" s="10">
        <v>1</v>
      </c>
      <c r="Q29" s="10"/>
      <c r="R29" s="10" t="s">
        <v>104</v>
      </c>
      <c r="S29" s="11">
        <v>43630</v>
      </c>
      <c r="T29" s="10" t="s">
        <v>105</v>
      </c>
      <c r="U29" s="13">
        <v>38</v>
      </c>
      <c r="V29" s="10">
        <v>1243756</v>
      </c>
      <c r="W29" s="9" t="s">
        <v>97</v>
      </c>
      <c r="X29" s="9" t="s">
        <v>235</v>
      </c>
      <c r="Y29" s="10">
        <v>2019</v>
      </c>
      <c r="Z29" s="11">
        <v>43630</v>
      </c>
      <c r="AA29" s="12" t="s">
        <v>249</v>
      </c>
    </row>
    <row r="30" spans="1:27" ht="99.95" customHeight="1" x14ac:dyDescent="0.25">
      <c r="A30" s="10" t="s">
        <v>17</v>
      </c>
      <c r="B30" s="10" t="s">
        <v>80</v>
      </c>
      <c r="C30" s="10" t="s">
        <v>103</v>
      </c>
      <c r="D30" s="10" t="s">
        <v>81</v>
      </c>
      <c r="E30" s="10" t="s">
        <v>197</v>
      </c>
      <c r="F30" s="10" t="s">
        <v>43</v>
      </c>
      <c r="G30" s="10" t="s">
        <v>5</v>
      </c>
      <c r="H30" s="10"/>
      <c r="I30" s="10" t="s">
        <v>21</v>
      </c>
      <c r="J30" s="10">
        <v>15</v>
      </c>
      <c r="K30" s="10" t="s">
        <v>8</v>
      </c>
      <c r="L30" s="10" t="s">
        <v>23</v>
      </c>
      <c r="M30" s="10">
        <v>0</v>
      </c>
      <c r="N30" s="10" t="s">
        <v>9</v>
      </c>
      <c r="O30" s="10" t="s">
        <v>26</v>
      </c>
      <c r="P30" s="10">
        <v>1</v>
      </c>
      <c r="Q30" s="10"/>
      <c r="R30" s="10" t="s">
        <v>104</v>
      </c>
      <c r="S30" s="11">
        <v>43630</v>
      </c>
      <c r="T30" s="10" t="s">
        <v>105</v>
      </c>
      <c r="U30" s="13">
        <v>72</v>
      </c>
      <c r="V30" s="10">
        <v>1243756</v>
      </c>
      <c r="W30" s="9" t="s">
        <v>97</v>
      </c>
      <c r="X30" s="9" t="s">
        <v>235</v>
      </c>
      <c r="Y30" s="10">
        <v>2019</v>
      </c>
      <c r="Z30" s="11">
        <v>43630</v>
      </c>
      <c r="AA30" s="12" t="s">
        <v>249</v>
      </c>
    </row>
    <row r="31" spans="1:27" ht="110.25" customHeight="1" x14ac:dyDescent="0.25">
      <c r="A31" s="10" t="s">
        <v>17</v>
      </c>
      <c r="B31" s="10" t="s">
        <v>82</v>
      </c>
      <c r="C31" s="10" t="s">
        <v>103</v>
      </c>
      <c r="D31" s="10" t="s">
        <v>83</v>
      </c>
      <c r="E31" s="10" t="s">
        <v>197</v>
      </c>
      <c r="F31" s="10" t="s">
        <v>84</v>
      </c>
      <c r="G31" s="10" t="s">
        <v>5</v>
      </c>
      <c r="H31" s="10"/>
      <c r="I31" s="10" t="s">
        <v>21</v>
      </c>
      <c r="J31" s="10">
        <v>15</v>
      </c>
      <c r="K31" s="10" t="s">
        <v>8</v>
      </c>
      <c r="L31" s="10" t="s">
        <v>23</v>
      </c>
      <c r="M31" s="10">
        <v>0</v>
      </c>
      <c r="N31" s="10" t="s">
        <v>9</v>
      </c>
      <c r="O31" s="10" t="s">
        <v>26</v>
      </c>
      <c r="P31" s="10">
        <v>1</v>
      </c>
      <c r="Q31" s="10"/>
      <c r="R31" s="10" t="s">
        <v>104</v>
      </c>
      <c r="S31" s="11">
        <v>43630</v>
      </c>
      <c r="T31" s="10" t="s">
        <v>105</v>
      </c>
      <c r="U31" s="13">
        <v>34</v>
      </c>
      <c r="V31" s="10">
        <v>1243756</v>
      </c>
      <c r="W31" s="9" t="s">
        <v>97</v>
      </c>
      <c r="X31" s="9" t="s">
        <v>235</v>
      </c>
      <c r="Y31" s="10">
        <v>2019</v>
      </c>
      <c r="Z31" s="11">
        <v>43630</v>
      </c>
      <c r="AA31" s="12" t="s">
        <v>249</v>
      </c>
    </row>
    <row r="32" spans="1:27" ht="99.95" customHeight="1" x14ac:dyDescent="0.25">
      <c r="A32" s="10" t="s">
        <v>17</v>
      </c>
      <c r="B32" s="10" t="s">
        <v>85</v>
      </c>
      <c r="C32" s="10" t="s">
        <v>103</v>
      </c>
      <c r="D32" s="10" t="s">
        <v>86</v>
      </c>
      <c r="E32" s="10" t="s">
        <v>197</v>
      </c>
      <c r="F32" s="10" t="s">
        <v>87</v>
      </c>
      <c r="G32" s="10" t="s">
        <v>5</v>
      </c>
      <c r="H32" s="10"/>
      <c r="I32" s="10" t="s">
        <v>71</v>
      </c>
      <c r="J32" s="10">
        <v>15</v>
      </c>
      <c r="K32" s="10" t="s">
        <v>8</v>
      </c>
      <c r="L32" s="10" t="s">
        <v>23</v>
      </c>
      <c r="M32" s="10">
        <v>0</v>
      </c>
      <c r="N32" s="10" t="s">
        <v>9</v>
      </c>
      <c r="O32" s="10" t="s">
        <v>26</v>
      </c>
      <c r="P32" s="10">
        <v>1</v>
      </c>
      <c r="Q32" s="10"/>
      <c r="R32" s="10" t="s">
        <v>104</v>
      </c>
      <c r="S32" s="11">
        <v>43630</v>
      </c>
      <c r="T32" s="10" t="s">
        <v>105</v>
      </c>
      <c r="U32" s="13">
        <v>63</v>
      </c>
      <c r="V32" s="10">
        <v>1243756</v>
      </c>
      <c r="W32" s="9" t="s">
        <v>97</v>
      </c>
      <c r="X32" s="9" t="s">
        <v>235</v>
      </c>
      <c r="Y32" s="10">
        <v>2019</v>
      </c>
      <c r="Z32" s="11">
        <v>43630</v>
      </c>
      <c r="AA32" s="12" t="s">
        <v>250</v>
      </c>
    </row>
    <row r="33" spans="1:27" ht="117.75" customHeight="1" x14ac:dyDescent="0.25">
      <c r="A33" s="10" t="s">
        <v>17</v>
      </c>
      <c r="B33" s="10" t="s">
        <v>88</v>
      </c>
      <c r="C33" s="10" t="s">
        <v>103</v>
      </c>
      <c r="D33" s="10" t="s">
        <v>89</v>
      </c>
      <c r="E33" s="10" t="s">
        <v>197</v>
      </c>
      <c r="F33" s="10" t="s">
        <v>43</v>
      </c>
      <c r="G33" s="10" t="s">
        <v>5</v>
      </c>
      <c r="H33" s="10"/>
      <c r="I33" s="10" t="s">
        <v>21</v>
      </c>
      <c r="J33" s="10">
        <v>15</v>
      </c>
      <c r="K33" s="10" t="s">
        <v>8</v>
      </c>
      <c r="L33" s="10" t="s">
        <v>23</v>
      </c>
      <c r="M33" s="10">
        <v>0</v>
      </c>
      <c r="N33" s="10" t="s">
        <v>9</v>
      </c>
      <c r="O33" s="10" t="s">
        <v>26</v>
      </c>
      <c r="P33" s="10">
        <v>1</v>
      </c>
      <c r="Q33" s="10"/>
      <c r="R33" s="10" t="s">
        <v>104</v>
      </c>
      <c r="S33" s="11">
        <v>43630</v>
      </c>
      <c r="T33" s="10" t="s">
        <v>105</v>
      </c>
      <c r="U33" s="13">
        <v>0</v>
      </c>
      <c r="V33" s="10">
        <v>1243756</v>
      </c>
      <c r="W33" s="9" t="s">
        <v>97</v>
      </c>
      <c r="X33" s="9" t="s">
        <v>235</v>
      </c>
      <c r="Y33" s="10">
        <v>2019</v>
      </c>
      <c r="Z33" s="11">
        <v>43630</v>
      </c>
      <c r="AA33" s="12" t="s">
        <v>249</v>
      </c>
    </row>
    <row r="34" spans="1:27" ht="111" customHeight="1" x14ac:dyDescent="0.25">
      <c r="A34" s="10" t="s">
        <v>17</v>
      </c>
      <c r="B34" s="10" t="s">
        <v>90</v>
      </c>
      <c r="C34" s="10" t="s">
        <v>103</v>
      </c>
      <c r="D34" s="10" t="s">
        <v>91</v>
      </c>
      <c r="E34" s="10" t="s">
        <v>197</v>
      </c>
      <c r="F34" s="10" t="s">
        <v>43</v>
      </c>
      <c r="G34" s="10" t="s">
        <v>5</v>
      </c>
      <c r="H34" s="10"/>
      <c r="I34" s="10" t="s">
        <v>21</v>
      </c>
      <c r="J34" s="10">
        <v>15</v>
      </c>
      <c r="K34" s="10" t="s">
        <v>8</v>
      </c>
      <c r="L34" s="10" t="s">
        <v>23</v>
      </c>
      <c r="M34" s="10">
        <v>0</v>
      </c>
      <c r="N34" s="10" t="s">
        <v>9</v>
      </c>
      <c r="O34" s="10" t="s">
        <v>26</v>
      </c>
      <c r="P34" s="10">
        <v>1</v>
      </c>
      <c r="Q34" s="10"/>
      <c r="R34" s="10" t="s">
        <v>104</v>
      </c>
      <c r="S34" s="11">
        <v>43630</v>
      </c>
      <c r="T34" s="10" t="s">
        <v>105</v>
      </c>
      <c r="U34" s="13">
        <v>0</v>
      </c>
      <c r="V34" s="10">
        <v>1243756</v>
      </c>
      <c r="W34" s="9" t="s">
        <v>97</v>
      </c>
      <c r="X34" s="9" t="s">
        <v>235</v>
      </c>
      <c r="Y34" s="10">
        <v>2019</v>
      </c>
      <c r="Z34" s="11">
        <v>43630</v>
      </c>
      <c r="AA34" s="12" t="s">
        <v>251</v>
      </c>
    </row>
    <row r="35" spans="1:27" ht="117" customHeight="1" x14ac:dyDescent="0.25">
      <c r="A35" s="10" t="s">
        <v>17</v>
      </c>
      <c r="B35" s="10" t="s">
        <v>92</v>
      </c>
      <c r="C35" s="10" t="s">
        <v>103</v>
      </c>
      <c r="D35" s="10" t="s">
        <v>93</v>
      </c>
      <c r="E35" s="10" t="s">
        <v>197</v>
      </c>
      <c r="F35" s="10" t="s">
        <v>43</v>
      </c>
      <c r="G35" s="10" t="s">
        <v>5</v>
      </c>
      <c r="H35" s="10"/>
      <c r="I35" s="10" t="s">
        <v>21</v>
      </c>
      <c r="J35" s="10">
        <v>15</v>
      </c>
      <c r="K35" s="10" t="s">
        <v>8</v>
      </c>
      <c r="L35" s="10" t="s">
        <v>23</v>
      </c>
      <c r="M35" s="10">
        <v>0</v>
      </c>
      <c r="N35" s="10" t="s">
        <v>9</v>
      </c>
      <c r="O35" s="10" t="s">
        <v>26</v>
      </c>
      <c r="P35" s="10">
        <v>1</v>
      </c>
      <c r="Q35" s="10"/>
      <c r="R35" s="10" t="s">
        <v>104</v>
      </c>
      <c r="S35" s="11">
        <v>43630</v>
      </c>
      <c r="T35" s="10" t="s">
        <v>105</v>
      </c>
      <c r="U35" s="13">
        <v>0</v>
      </c>
      <c r="V35" s="10">
        <v>1243756</v>
      </c>
      <c r="W35" s="9" t="s">
        <v>97</v>
      </c>
      <c r="X35" s="9" t="s">
        <v>235</v>
      </c>
      <c r="Y35" s="10">
        <v>2019</v>
      </c>
      <c r="Z35" s="11">
        <v>43630</v>
      </c>
      <c r="AA35" s="12" t="s">
        <v>249</v>
      </c>
    </row>
  </sheetData>
  <mergeCells count="11">
    <mergeCell ref="A8:AA8"/>
    <mergeCell ref="A1:AA1"/>
    <mergeCell ref="A2:AA2"/>
    <mergeCell ref="A3:AA3"/>
    <mergeCell ref="A4:C4"/>
    <mergeCell ref="D4:F4"/>
    <mergeCell ref="G4:I4"/>
    <mergeCell ref="J4:AA5"/>
    <mergeCell ref="A5:C5"/>
    <mergeCell ref="D5:F5"/>
    <mergeCell ref="G5:I5"/>
  </mergeCells>
  <dataValidations count="1">
    <dataValidation type="list" allowBlank="1" showErrorMessage="1" sqref="E10:E35">
      <formula1>Hidden_14</formula1>
    </dataValidation>
  </dataValidations>
  <pageMargins left="0.7" right="0.7" top="0.75" bottom="0.75" header="0.3" footer="0.3"/>
  <pageSetup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5"/>
  <sheetViews>
    <sheetView workbookViewId="0">
      <selection sqref="A1:XFD1048576"/>
    </sheetView>
  </sheetViews>
  <sheetFormatPr baseColWidth="10" defaultRowHeight="15" x14ac:dyDescent="0.25"/>
  <cols>
    <col min="1" max="1" width="14" customWidth="1"/>
    <col min="2" max="2" width="18.5703125" customWidth="1"/>
    <col min="3" max="3" width="13.5703125" customWidth="1"/>
    <col min="4" max="4" width="24.28515625" customWidth="1"/>
    <col min="5" max="6" width="11.42578125" customWidth="1"/>
    <col min="7" max="7" width="14.7109375" customWidth="1"/>
    <col min="8" max="10" width="11.42578125" customWidth="1"/>
    <col min="11" max="11" width="14" customWidth="1"/>
    <col min="12" max="13" width="11.42578125" customWidth="1"/>
    <col min="14" max="14" width="14" customWidth="1"/>
    <col min="15" max="15" width="14.42578125" customWidth="1"/>
    <col min="16" max="17" width="13.28515625" customWidth="1"/>
    <col min="18" max="18" width="19.85546875" customWidth="1"/>
    <col min="19" max="19" width="11.42578125" customWidth="1"/>
    <col min="20" max="20" width="13.7109375" customWidth="1"/>
    <col min="21" max="21" width="14" customWidth="1"/>
    <col min="22" max="22" width="11.42578125" customWidth="1"/>
    <col min="23" max="23" width="17.85546875" customWidth="1"/>
    <col min="24" max="24" width="19.85546875" customWidth="1"/>
    <col min="25" max="25" width="11.42578125" customWidth="1"/>
    <col min="26" max="26" width="14.28515625" customWidth="1"/>
    <col min="27" max="27" width="19.5703125" customWidth="1"/>
  </cols>
  <sheetData>
    <row r="1" spans="1:27" ht="30" customHeight="1" x14ac:dyDescent="0.25">
      <c r="A1" s="39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1"/>
    </row>
    <row r="2" spans="1:27" ht="31.5" customHeight="1" x14ac:dyDescent="0.25">
      <c r="A2" s="42" t="s">
        <v>252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4"/>
    </row>
    <row r="3" spans="1:27" ht="31.5" customHeight="1" x14ac:dyDescent="0.25">
      <c r="A3" s="45" t="s">
        <v>94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7"/>
    </row>
    <row r="4" spans="1:27" ht="23.25" customHeight="1" x14ac:dyDescent="0.25">
      <c r="A4" s="48" t="s">
        <v>95</v>
      </c>
      <c r="B4" s="49"/>
      <c r="C4" s="49"/>
      <c r="D4" s="48" t="s">
        <v>11</v>
      </c>
      <c r="E4" s="49"/>
      <c r="F4" s="49"/>
      <c r="G4" s="50" t="s">
        <v>96</v>
      </c>
      <c r="H4" s="49"/>
      <c r="I4" s="49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  <c r="Z4" s="51"/>
      <c r="AA4" s="51"/>
    </row>
    <row r="5" spans="1:27" ht="43.5" customHeight="1" x14ac:dyDescent="0.25">
      <c r="A5" s="53" t="s">
        <v>161</v>
      </c>
      <c r="B5" s="54"/>
      <c r="C5" s="54"/>
      <c r="D5" s="53" t="s">
        <v>162</v>
      </c>
      <c r="E5" s="54"/>
      <c r="F5" s="54"/>
      <c r="G5" s="53" t="s">
        <v>163</v>
      </c>
      <c r="H5" s="55"/>
      <c r="I5" s="56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</row>
    <row r="6" spans="1:27" hidden="1" x14ac:dyDescent="0.25">
      <c r="A6" s="8" t="s">
        <v>110</v>
      </c>
      <c r="B6" s="8" t="s">
        <v>106</v>
      </c>
      <c r="C6" s="8" t="s">
        <v>106</v>
      </c>
      <c r="D6" s="8" t="s">
        <v>106</v>
      </c>
      <c r="E6" s="8" t="s">
        <v>109</v>
      </c>
      <c r="F6" s="8" t="s">
        <v>106</v>
      </c>
      <c r="G6" s="8" t="s">
        <v>106</v>
      </c>
      <c r="H6" s="8" t="s">
        <v>164</v>
      </c>
      <c r="I6" s="8" t="s">
        <v>110</v>
      </c>
      <c r="J6" s="8" t="s">
        <v>165</v>
      </c>
      <c r="K6" s="8" t="s">
        <v>110</v>
      </c>
      <c r="L6" s="8" t="s">
        <v>106</v>
      </c>
      <c r="M6" s="8" t="s">
        <v>165</v>
      </c>
      <c r="N6" s="8" t="s">
        <v>106</v>
      </c>
      <c r="O6" s="8" t="s">
        <v>106</v>
      </c>
      <c r="P6" s="8" t="s">
        <v>165</v>
      </c>
      <c r="Q6" s="8" t="s">
        <v>164</v>
      </c>
      <c r="R6" s="8" t="s">
        <v>164</v>
      </c>
      <c r="S6" s="8" t="s">
        <v>166</v>
      </c>
      <c r="T6" s="8" t="s">
        <v>110</v>
      </c>
      <c r="U6" s="8" t="s">
        <v>106</v>
      </c>
      <c r="V6" s="8" t="s">
        <v>106</v>
      </c>
      <c r="W6" s="8" t="s">
        <v>164</v>
      </c>
      <c r="X6" s="8" t="s">
        <v>164</v>
      </c>
      <c r="Y6" s="8" t="s">
        <v>167</v>
      </c>
      <c r="Z6" s="8" t="s">
        <v>168</v>
      </c>
      <c r="AA6" s="8" t="s">
        <v>169</v>
      </c>
    </row>
    <row r="7" spans="1:27" hidden="1" x14ac:dyDescent="0.25">
      <c r="A7" s="8" t="s">
        <v>170</v>
      </c>
      <c r="B7" s="8" t="s">
        <v>171</v>
      </c>
      <c r="C7" s="8" t="s">
        <v>172</v>
      </c>
      <c r="D7" s="8" t="s">
        <v>173</v>
      </c>
      <c r="E7" s="8" t="s">
        <v>174</v>
      </c>
      <c r="F7" s="8" t="s">
        <v>175</v>
      </c>
      <c r="G7" s="8" t="s">
        <v>176</v>
      </c>
      <c r="H7" s="8" t="s">
        <v>177</v>
      </c>
      <c r="I7" s="8" t="s">
        <v>178</v>
      </c>
      <c r="J7" s="8" t="s">
        <v>179</v>
      </c>
      <c r="K7" s="8" t="s">
        <v>180</v>
      </c>
      <c r="L7" s="8" t="s">
        <v>181</v>
      </c>
      <c r="M7" s="8" t="s">
        <v>182</v>
      </c>
      <c r="N7" s="8" t="s">
        <v>183</v>
      </c>
      <c r="O7" s="8" t="s">
        <v>184</v>
      </c>
      <c r="P7" s="8" t="s">
        <v>185</v>
      </c>
      <c r="Q7" s="8" t="s">
        <v>186</v>
      </c>
      <c r="R7" s="8" t="s">
        <v>187</v>
      </c>
      <c r="S7" s="8" t="s">
        <v>188</v>
      </c>
      <c r="T7" s="8" t="s">
        <v>189</v>
      </c>
      <c r="U7" s="8" t="s">
        <v>190</v>
      </c>
      <c r="V7" s="8" t="s">
        <v>191</v>
      </c>
      <c r="W7" s="8" t="s">
        <v>192</v>
      </c>
      <c r="X7" s="8" t="s">
        <v>193</v>
      </c>
      <c r="Y7" s="8" t="s">
        <v>194</v>
      </c>
      <c r="Z7" s="8" t="s">
        <v>195</v>
      </c>
      <c r="AA7" s="8" t="s">
        <v>196</v>
      </c>
    </row>
    <row r="8" spans="1:27" ht="15.75" x14ac:dyDescent="0.3">
      <c r="A8" s="37" t="s">
        <v>98</v>
      </c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  <c r="AA8" s="38"/>
    </row>
    <row r="9" spans="1:27" ht="67.5" x14ac:dyDescent="0.25">
      <c r="A9" s="25" t="s">
        <v>198</v>
      </c>
      <c r="B9" s="25" t="s">
        <v>199</v>
      </c>
      <c r="C9" s="25" t="s">
        <v>200</v>
      </c>
      <c r="D9" s="25" t="s">
        <v>201</v>
      </c>
      <c r="E9" s="25" t="s">
        <v>202</v>
      </c>
      <c r="F9" s="25" t="s">
        <v>203</v>
      </c>
      <c r="G9" s="25" t="s">
        <v>204</v>
      </c>
      <c r="H9" s="25" t="s">
        <v>225</v>
      </c>
      <c r="I9" s="25" t="s">
        <v>205</v>
      </c>
      <c r="J9" s="25" t="s">
        <v>221</v>
      </c>
      <c r="K9" s="25" t="s">
        <v>206</v>
      </c>
      <c r="L9" s="25" t="s">
        <v>207</v>
      </c>
      <c r="M9" s="25" t="s">
        <v>222</v>
      </c>
      <c r="N9" s="25" t="s">
        <v>208</v>
      </c>
      <c r="O9" s="25" t="s">
        <v>209</v>
      </c>
      <c r="P9" s="25" t="s">
        <v>223</v>
      </c>
      <c r="Q9" s="25" t="s">
        <v>210</v>
      </c>
      <c r="R9" s="25" t="s">
        <v>211</v>
      </c>
      <c r="S9" s="25" t="s">
        <v>212</v>
      </c>
      <c r="T9" s="25" t="s">
        <v>213</v>
      </c>
      <c r="U9" s="25" t="s">
        <v>224</v>
      </c>
      <c r="V9" s="25" t="s">
        <v>214</v>
      </c>
      <c r="W9" s="25" t="s">
        <v>215</v>
      </c>
      <c r="X9" s="25" t="s">
        <v>216</v>
      </c>
      <c r="Y9" s="25" t="s">
        <v>217</v>
      </c>
      <c r="Z9" s="25" t="s">
        <v>218</v>
      </c>
      <c r="AA9" s="25" t="s">
        <v>219</v>
      </c>
    </row>
    <row r="10" spans="1:27" ht="107.25" customHeight="1" x14ac:dyDescent="0.25">
      <c r="A10" s="10" t="s">
        <v>17</v>
      </c>
      <c r="B10" s="10" t="s">
        <v>18</v>
      </c>
      <c r="C10" s="10" t="s">
        <v>103</v>
      </c>
      <c r="D10" s="10" t="s">
        <v>19</v>
      </c>
      <c r="E10" s="10" t="s">
        <v>197</v>
      </c>
      <c r="F10" s="10" t="s">
        <v>10</v>
      </c>
      <c r="G10" s="10" t="s">
        <v>20</v>
      </c>
      <c r="H10" s="10"/>
      <c r="I10" s="10" t="s">
        <v>21</v>
      </c>
      <c r="J10" s="10">
        <v>15</v>
      </c>
      <c r="K10" s="10" t="s">
        <v>8</v>
      </c>
      <c r="L10" s="10" t="s">
        <v>23</v>
      </c>
      <c r="M10" s="10">
        <v>0</v>
      </c>
      <c r="N10" s="10" t="s">
        <v>9</v>
      </c>
      <c r="O10" s="10" t="s">
        <v>26</v>
      </c>
      <c r="P10" s="10">
        <v>1</v>
      </c>
      <c r="Q10" s="10"/>
      <c r="R10" s="10" t="s">
        <v>104</v>
      </c>
      <c r="S10" s="11">
        <v>43648</v>
      </c>
      <c r="T10" s="10" t="s">
        <v>105</v>
      </c>
      <c r="U10" s="26">
        <v>470</v>
      </c>
      <c r="V10" s="10">
        <v>1243756</v>
      </c>
      <c r="W10" s="9" t="s">
        <v>97</v>
      </c>
      <c r="X10" s="9" t="s">
        <v>235</v>
      </c>
      <c r="Y10" s="10">
        <v>2019</v>
      </c>
      <c r="Z10" s="11">
        <v>43648</v>
      </c>
      <c r="AA10" s="12" t="s">
        <v>253</v>
      </c>
    </row>
    <row r="11" spans="1:27" ht="110.25" customHeight="1" x14ac:dyDescent="0.25">
      <c r="A11" s="10" t="s">
        <v>17</v>
      </c>
      <c r="B11" s="10" t="s">
        <v>30</v>
      </c>
      <c r="C11" s="10" t="s">
        <v>103</v>
      </c>
      <c r="D11" s="22" t="s">
        <v>31</v>
      </c>
      <c r="E11" s="10" t="s">
        <v>197</v>
      </c>
      <c r="F11" s="10" t="s">
        <v>32</v>
      </c>
      <c r="G11" s="10" t="s">
        <v>5</v>
      </c>
      <c r="H11" s="10"/>
      <c r="I11" s="10" t="s">
        <v>21</v>
      </c>
      <c r="J11" s="10">
        <v>15</v>
      </c>
      <c r="K11" s="10" t="s">
        <v>8</v>
      </c>
      <c r="L11" s="10" t="s">
        <v>23</v>
      </c>
      <c r="M11" s="10">
        <v>0</v>
      </c>
      <c r="N11" s="10" t="s">
        <v>9</v>
      </c>
      <c r="O11" s="10" t="s">
        <v>26</v>
      </c>
      <c r="P11" s="10">
        <v>1</v>
      </c>
      <c r="Q11" s="10"/>
      <c r="R11" s="10" t="s">
        <v>104</v>
      </c>
      <c r="S11" s="11">
        <v>43648</v>
      </c>
      <c r="T11" s="10" t="s">
        <v>105</v>
      </c>
      <c r="U11" s="26">
        <v>1540</v>
      </c>
      <c r="V11" s="10">
        <v>1243756</v>
      </c>
      <c r="W11" s="9" t="s">
        <v>97</v>
      </c>
      <c r="X11" s="9" t="s">
        <v>235</v>
      </c>
      <c r="Y11" s="10">
        <v>2019</v>
      </c>
      <c r="Z11" s="11">
        <v>43648</v>
      </c>
      <c r="AA11" s="12" t="s">
        <v>253</v>
      </c>
    </row>
    <row r="12" spans="1:27" ht="114.75" customHeight="1" x14ac:dyDescent="0.25">
      <c r="A12" s="10" t="s">
        <v>17</v>
      </c>
      <c r="B12" s="10" t="s">
        <v>33</v>
      </c>
      <c r="C12" s="10" t="s">
        <v>103</v>
      </c>
      <c r="D12" s="22" t="s">
        <v>34</v>
      </c>
      <c r="E12" s="10" t="s">
        <v>197</v>
      </c>
      <c r="F12" s="10" t="s">
        <v>35</v>
      </c>
      <c r="G12" s="10" t="s">
        <v>5</v>
      </c>
      <c r="H12" s="10"/>
      <c r="I12" s="10" t="s">
        <v>21</v>
      </c>
      <c r="J12" s="10">
        <v>15</v>
      </c>
      <c r="K12" s="10" t="s">
        <v>8</v>
      </c>
      <c r="L12" s="10" t="s">
        <v>23</v>
      </c>
      <c r="M12" s="10">
        <v>0</v>
      </c>
      <c r="N12" s="10" t="s">
        <v>9</v>
      </c>
      <c r="O12" s="10" t="s">
        <v>26</v>
      </c>
      <c r="P12" s="10">
        <v>1</v>
      </c>
      <c r="Q12" s="10"/>
      <c r="R12" s="10" t="s">
        <v>104</v>
      </c>
      <c r="S12" s="11">
        <v>43648</v>
      </c>
      <c r="T12" s="10" t="s">
        <v>105</v>
      </c>
      <c r="U12" s="26">
        <v>12</v>
      </c>
      <c r="V12" s="10">
        <v>1243756</v>
      </c>
      <c r="W12" s="9" t="s">
        <v>97</v>
      </c>
      <c r="X12" s="9" t="s">
        <v>235</v>
      </c>
      <c r="Y12" s="10">
        <v>2019</v>
      </c>
      <c r="Z12" s="11">
        <v>43648</v>
      </c>
      <c r="AA12" s="12" t="s">
        <v>253</v>
      </c>
    </row>
    <row r="13" spans="1:27" ht="99.95" customHeight="1" x14ac:dyDescent="0.25">
      <c r="A13" s="10" t="s">
        <v>17</v>
      </c>
      <c r="B13" s="10" t="s">
        <v>36</v>
      </c>
      <c r="C13" s="10" t="s">
        <v>103</v>
      </c>
      <c r="D13" s="22" t="s">
        <v>37</v>
      </c>
      <c r="E13" s="10" t="s">
        <v>197</v>
      </c>
      <c r="F13" s="10" t="s">
        <v>38</v>
      </c>
      <c r="G13" s="10" t="s">
        <v>5</v>
      </c>
      <c r="H13" s="10"/>
      <c r="I13" s="10" t="s">
        <v>21</v>
      </c>
      <c r="J13" s="10">
        <v>15</v>
      </c>
      <c r="K13" s="10" t="s">
        <v>8</v>
      </c>
      <c r="L13" s="10" t="s">
        <v>23</v>
      </c>
      <c r="M13" s="10">
        <v>0</v>
      </c>
      <c r="N13" s="10" t="s">
        <v>9</v>
      </c>
      <c r="O13" s="10" t="s">
        <v>26</v>
      </c>
      <c r="P13" s="10">
        <v>1</v>
      </c>
      <c r="Q13" s="10"/>
      <c r="R13" s="10" t="s">
        <v>104</v>
      </c>
      <c r="S13" s="11">
        <v>43648</v>
      </c>
      <c r="T13" s="10" t="s">
        <v>105</v>
      </c>
      <c r="U13" s="26">
        <v>3</v>
      </c>
      <c r="V13" s="10">
        <v>1243756</v>
      </c>
      <c r="W13" s="9" t="s">
        <v>97</v>
      </c>
      <c r="X13" s="9" t="s">
        <v>235</v>
      </c>
      <c r="Y13" s="10">
        <v>2019</v>
      </c>
      <c r="Z13" s="11">
        <v>43648</v>
      </c>
      <c r="AA13" s="12" t="s">
        <v>253</v>
      </c>
    </row>
    <row r="14" spans="1:27" ht="99.95" customHeight="1" x14ac:dyDescent="0.25">
      <c r="A14" s="10" t="s">
        <v>17</v>
      </c>
      <c r="B14" s="10" t="s">
        <v>39</v>
      </c>
      <c r="C14" s="10" t="s">
        <v>103</v>
      </c>
      <c r="D14" s="10" t="s">
        <v>40</v>
      </c>
      <c r="E14" s="10" t="s">
        <v>197</v>
      </c>
      <c r="F14" s="10" t="s">
        <v>32</v>
      </c>
      <c r="G14" s="10" t="s">
        <v>5</v>
      </c>
      <c r="H14" s="10"/>
      <c r="I14" s="10" t="s">
        <v>21</v>
      </c>
      <c r="J14" s="10">
        <v>15</v>
      </c>
      <c r="K14" s="10" t="s">
        <v>8</v>
      </c>
      <c r="L14" s="10" t="s">
        <v>23</v>
      </c>
      <c r="M14" s="10">
        <v>0</v>
      </c>
      <c r="N14" s="10" t="s">
        <v>9</v>
      </c>
      <c r="O14" s="10" t="s">
        <v>26</v>
      </c>
      <c r="P14" s="10">
        <v>1</v>
      </c>
      <c r="Q14" s="10"/>
      <c r="R14" s="10" t="s">
        <v>104</v>
      </c>
      <c r="S14" s="11">
        <v>43648</v>
      </c>
      <c r="T14" s="10" t="s">
        <v>105</v>
      </c>
      <c r="U14" s="26">
        <v>129</v>
      </c>
      <c r="V14" s="10">
        <v>1243756</v>
      </c>
      <c r="W14" s="9" t="s">
        <v>97</v>
      </c>
      <c r="X14" s="9" t="s">
        <v>235</v>
      </c>
      <c r="Y14" s="10">
        <v>2019</v>
      </c>
      <c r="Z14" s="11">
        <v>43648</v>
      </c>
      <c r="AA14" s="12" t="s">
        <v>253</v>
      </c>
    </row>
    <row r="15" spans="1:27" ht="99.95" customHeight="1" x14ac:dyDescent="0.25">
      <c r="A15" s="10" t="s">
        <v>17</v>
      </c>
      <c r="B15" s="10" t="s">
        <v>41</v>
      </c>
      <c r="C15" s="10" t="s">
        <v>103</v>
      </c>
      <c r="D15" s="10" t="s">
        <v>42</v>
      </c>
      <c r="E15" s="10" t="s">
        <v>197</v>
      </c>
      <c r="F15" s="10" t="s">
        <v>43</v>
      </c>
      <c r="G15" s="10" t="s">
        <v>5</v>
      </c>
      <c r="H15" s="10"/>
      <c r="I15" s="10" t="s">
        <v>21</v>
      </c>
      <c r="J15" s="10">
        <v>15</v>
      </c>
      <c r="K15" s="10" t="s">
        <v>8</v>
      </c>
      <c r="L15" s="10" t="s">
        <v>23</v>
      </c>
      <c r="M15" s="10">
        <v>0</v>
      </c>
      <c r="N15" s="10" t="s">
        <v>9</v>
      </c>
      <c r="O15" s="10" t="s">
        <v>26</v>
      </c>
      <c r="P15" s="10">
        <v>1</v>
      </c>
      <c r="Q15" s="10"/>
      <c r="R15" s="10" t="s">
        <v>104</v>
      </c>
      <c r="S15" s="11">
        <v>43648</v>
      </c>
      <c r="T15" s="10" t="s">
        <v>105</v>
      </c>
      <c r="U15" s="26">
        <f>212+88</f>
        <v>300</v>
      </c>
      <c r="V15" s="10">
        <v>1243756</v>
      </c>
      <c r="W15" s="9" t="s">
        <v>97</v>
      </c>
      <c r="X15" s="9" t="s">
        <v>235</v>
      </c>
      <c r="Y15" s="10">
        <v>2019</v>
      </c>
      <c r="Z15" s="11">
        <v>43648</v>
      </c>
      <c r="AA15" s="12" t="s">
        <v>253</v>
      </c>
    </row>
    <row r="16" spans="1:27" ht="99.95" customHeight="1" x14ac:dyDescent="0.25">
      <c r="A16" s="10" t="s">
        <v>17</v>
      </c>
      <c r="B16" s="10" t="s">
        <v>44</v>
      </c>
      <c r="C16" s="10" t="s">
        <v>103</v>
      </c>
      <c r="D16" s="10" t="s">
        <v>45</v>
      </c>
      <c r="E16" s="10" t="s">
        <v>197</v>
      </c>
      <c r="F16" s="10" t="s">
        <v>46</v>
      </c>
      <c r="G16" s="10" t="s">
        <v>20</v>
      </c>
      <c r="H16" s="10"/>
      <c r="I16" s="10" t="s">
        <v>21</v>
      </c>
      <c r="J16" s="10">
        <v>15</v>
      </c>
      <c r="K16" s="10" t="s">
        <v>8</v>
      </c>
      <c r="L16" s="10" t="s">
        <v>23</v>
      </c>
      <c r="M16" s="10">
        <v>0</v>
      </c>
      <c r="N16" s="10" t="s">
        <v>9</v>
      </c>
      <c r="O16" s="10" t="s">
        <v>26</v>
      </c>
      <c r="P16" s="10">
        <v>1</v>
      </c>
      <c r="Q16" s="10"/>
      <c r="R16" s="10" t="s">
        <v>104</v>
      </c>
      <c r="S16" s="11">
        <v>43648</v>
      </c>
      <c r="T16" s="10" t="s">
        <v>105</v>
      </c>
      <c r="U16" s="26">
        <v>3</v>
      </c>
      <c r="V16" s="10">
        <v>1243756</v>
      </c>
      <c r="W16" s="9" t="s">
        <v>97</v>
      </c>
      <c r="X16" s="9" t="s">
        <v>235</v>
      </c>
      <c r="Y16" s="10">
        <v>2019</v>
      </c>
      <c r="Z16" s="11">
        <v>43648</v>
      </c>
      <c r="AA16" s="12" t="s">
        <v>253</v>
      </c>
    </row>
    <row r="17" spans="1:27" ht="121.5" customHeight="1" x14ac:dyDescent="0.25">
      <c r="A17" s="10" t="s">
        <v>17</v>
      </c>
      <c r="B17" s="10" t="s">
        <v>47</v>
      </c>
      <c r="C17" s="10" t="s">
        <v>103</v>
      </c>
      <c r="D17" s="10" t="s">
        <v>48</v>
      </c>
      <c r="E17" s="10" t="s">
        <v>197</v>
      </c>
      <c r="F17" s="10" t="s">
        <v>46</v>
      </c>
      <c r="G17" s="10" t="s">
        <v>20</v>
      </c>
      <c r="H17" s="10"/>
      <c r="I17" s="10" t="s">
        <v>21</v>
      </c>
      <c r="J17" s="10">
        <v>15</v>
      </c>
      <c r="K17" s="10" t="s">
        <v>8</v>
      </c>
      <c r="L17" s="10" t="s">
        <v>23</v>
      </c>
      <c r="M17" s="10">
        <v>0</v>
      </c>
      <c r="N17" s="10" t="s">
        <v>9</v>
      </c>
      <c r="O17" s="10" t="s">
        <v>26</v>
      </c>
      <c r="P17" s="10">
        <v>1</v>
      </c>
      <c r="Q17" s="10"/>
      <c r="R17" s="10" t="s">
        <v>104</v>
      </c>
      <c r="S17" s="11">
        <v>43648</v>
      </c>
      <c r="T17" s="10" t="s">
        <v>105</v>
      </c>
      <c r="U17" s="26">
        <v>9</v>
      </c>
      <c r="V17" s="10">
        <v>1243756</v>
      </c>
      <c r="W17" s="9" t="s">
        <v>97</v>
      </c>
      <c r="X17" s="9" t="s">
        <v>235</v>
      </c>
      <c r="Y17" s="10">
        <v>2019</v>
      </c>
      <c r="Z17" s="11">
        <v>43648</v>
      </c>
      <c r="AA17" s="12" t="s">
        <v>253</v>
      </c>
    </row>
    <row r="18" spans="1:27" ht="119.25" customHeight="1" x14ac:dyDescent="0.25">
      <c r="A18" s="10" t="s">
        <v>17</v>
      </c>
      <c r="B18" s="10" t="s">
        <v>49</v>
      </c>
      <c r="C18" s="10" t="s">
        <v>103</v>
      </c>
      <c r="D18" s="10" t="s">
        <v>50</v>
      </c>
      <c r="E18" s="10" t="s">
        <v>197</v>
      </c>
      <c r="F18" s="10" t="s">
        <v>35</v>
      </c>
      <c r="G18" s="10" t="s">
        <v>5</v>
      </c>
      <c r="H18" s="10"/>
      <c r="I18" s="10" t="s">
        <v>21</v>
      </c>
      <c r="J18" s="10">
        <v>15</v>
      </c>
      <c r="K18" s="10" t="s">
        <v>8</v>
      </c>
      <c r="L18" s="10" t="s">
        <v>23</v>
      </c>
      <c r="M18" s="10">
        <v>0</v>
      </c>
      <c r="N18" s="10" t="s">
        <v>9</v>
      </c>
      <c r="O18" s="10" t="s">
        <v>26</v>
      </c>
      <c r="P18" s="10">
        <v>1</v>
      </c>
      <c r="Q18" s="10"/>
      <c r="R18" s="10" t="s">
        <v>104</v>
      </c>
      <c r="S18" s="11">
        <v>43648</v>
      </c>
      <c r="T18" s="10" t="s">
        <v>105</v>
      </c>
      <c r="U18" s="26">
        <f>105+121</f>
        <v>226</v>
      </c>
      <c r="V18" s="10">
        <v>1243756</v>
      </c>
      <c r="W18" s="9" t="s">
        <v>97</v>
      </c>
      <c r="X18" s="9" t="s">
        <v>235</v>
      </c>
      <c r="Y18" s="10">
        <v>2019</v>
      </c>
      <c r="Z18" s="11">
        <v>43648</v>
      </c>
      <c r="AA18" s="12" t="s">
        <v>253</v>
      </c>
    </row>
    <row r="19" spans="1:27" ht="99.95" customHeight="1" x14ac:dyDescent="0.25">
      <c r="A19" s="10" t="s">
        <v>17</v>
      </c>
      <c r="B19" s="10" t="s">
        <v>51</v>
      </c>
      <c r="C19" s="10" t="s">
        <v>103</v>
      </c>
      <c r="D19" s="10" t="s">
        <v>52</v>
      </c>
      <c r="E19" s="10" t="s">
        <v>197</v>
      </c>
      <c r="F19" s="10" t="s">
        <v>43</v>
      </c>
      <c r="G19" s="10" t="s">
        <v>5</v>
      </c>
      <c r="H19" s="10"/>
      <c r="I19" s="10" t="s">
        <v>53</v>
      </c>
      <c r="J19" s="10">
        <v>15</v>
      </c>
      <c r="K19" s="10" t="s">
        <v>8</v>
      </c>
      <c r="L19" s="10" t="s">
        <v>23</v>
      </c>
      <c r="M19" s="10">
        <v>0</v>
      </c>
      <c r="N19" s="10" t="s">
        <v>9</v>
      </c>
      <c r="O19" s="10" t="s">
        <v>26</v>
      </c>
      <c r="P19" s="10">
        <v>1</v>
      </c>
      <c r="Q19" s="10"/>
      <c r="R19" s="10" t="s">
        <v>104</v>
      </c>
      <c r="S19" s="11">
        <v>43648</v>
      </c>
      <c r="T19" s="10" t="s">
        <v>105</v>
      </c>
      <c r="U19" s="26">
        <v>0</v>
      </c>
      <c r="V19" s="10">
        <v>1243756</v>
      </c>
      <c r="W19" s="9" t="s">
        <v>97</v>
      </c>
      <c r="X19" s="9" t="s">
        <v>235</v>
      </c>
      <c r="Y19" s="10">
        <v>2019</v>
      </c>
      <c r="Z19" s="11">
        <v>43648</v>
      </c>
      <c r="AA19" s="12" t="s">
        <v>253</v>
      </c>
    </row>
    <row r="20" spans="1:27" ht="119.25" customHeight="1" x14ac:dyDescent="0.25">
      <c r="A20" s="10" t="s">
        <v>17</v>
      </c>
      <c r="B20" s="10" t="s">
        <v>54</v>
      </c>
      <c r="C20" s="10" t="s">
        <v>103</v>
      </c>
      <c r="D20" s="10" t="s">
        <v>55</v>
      </c>
      <c r="E20" s="10" t="s">
        <v>197</v>
      </c>
      <c r="F20" s="10" t="s">
        <v>56</v>
      </c>
      <c r="G20" s="10" t="s">
        <v>5</v>
      </c>
      <c r="H20" s="10"/>
      <c r="I20" s="10" t="s">
        <v>21</v>
      </c>
      <c r="J20" s="10">
        <v>15</v>
      </c>
      <c r="K20" s="10" t="s">
        <v>8</v>
      </c>
      <c r="L20" s="10" t="s">
        <v>23</v>
      </c>
      <c r="M20" s="10">
        <v>0</v>
      </c>
      <c r="N20" s="10" t="s">
        <v>9</v>
      </c>
      <c r="O20" s="10" t="s">
        <v>26</v>
      </c>
      <c r="P20" s="10">
        <v>1</v>
      </c>
      <c r="Q20" s="10"/>
      <c r="R20" s="10" t="s">
        <v>104</v>
      </c>
      <c r="S20" s="11">
        <v>43648</v>
      </c>
      <c r="T20" s="10" t="s">
        <v>105</v>
      </c>
      <c r="U20" s="26">
        <v>3489</v>
      </c>
      <c r="V20" s="10">
        <v>1243756</v>
      </c>
      <c r="W20" s="9" t="s">
        <v>97</v>
      </c>
      <c r="X20" s="9" t="s">
        <v>235</v>
      </c>
      <c r="Y20" s="10">
        <v>2019</v>
      </c>
      <c r="Z20" s="11">
        <v>43648</v>
      </c>
      <c r="AA20" s="12" t="s">
        <v>253</v>
      </c>
    </row>
    <row r="21" spans="1:27" ht="117" customHeight="1" x14ac:dyDescent="0.25">
      <c r="A21" s="10" t="s">
        <v>17</v>
      </c>
      <c r="B21" s="10" t="s">
        <v>57</v>
      </c>
      <c r="C21" s="10" t="s">
        <v>103</v>
      </c>
      <c r="D21" s="22" t="s">
        <v>58</v>
      </c>
      <c r="E21" s="10" t="s">
        <v>197</v>
      </c>
      <c r="F21" s="10" t="s">
        <v>43</v>
      </c>
      <c r="G21" s="10" t="s">
        <v>5</v>
      </c>
      <c r="H21" s="10"/>
      <c r="I21" s="10" t="s">
        <v>59</v>
      </c>
      <c r="J21" s="10">
        <v>15</v>
      </c>
      <c r="K21" s="10" t="s">
        <v>8</v>
      </c>
      <c r="L21" s="10" t="s">
        <v>23</v>
      </c>
      <c r="M21" s="10">
        <v>0</v>
      </c>
      <c r="N21" s="10" t="s">
        <v>9</v>
      </c>
      <c r="O21" s="10" t="s">
        <v>26</v>
      </c>
      <c r="P21" s="10">
        <v>1</v>
      </c>
      <c r="Q21" s="10"/>
      <c r="R21" s="10" t="s">
        <v>104</v>
      </c>
      <c r="S21" s="11">
        <v>43648</v>
      </c>
      <c r="T21" s="10" t="s">
        <v>105</v>
      </c>
      <c r="U21" s="26">
        <v>0</v>
      </c>
      <c r="V21" s="10">
        <v>1243756</v>
      </c>
      <c r="W21" s="9" t="s">
        <v>97</v>
      </c>
      <c r="X21" s="9" t="s">
        <v>235</v>
      </c>
      <c r="Y21" s="10">
        <v>2019</v>
      </c>
      <c r="Z21" s="11">
        <v>43648</v>
      </c>
      <c r="AA21" s="12" t="s">
        <v>253</v>
      </c>
    </row>
    <row r="22" spans="1:27" ht="99.95" customHeight="1" x14ac:dyDescent="0.25">
      <c r="A22" s="10" t="s">
        <v>17</v>
      </c>
      <c r="B22" s="10" t="s">
        <v>60</v>
      </c>
      <c r="C22" s="10" t="s">
        <v>103</v>
      </c>
      <c r="D22" s="22" t="s">
        <v>61</v>
      </c>
      <c r="E22" s="10" t="s">
        <v>197</v>
      </c>
      <c r="F22" s="10" t="s">
        <v>62</v>
      </c>
      <c r="G22" s="10" t="s">
        <v>5</v>
      </c>
      <c r="H22" s="10"/>
      <c r="I22" s="10" t="s">
        <v>63</v>
      </c>
      <c r="J22" s="10">
        <v>15</v>
      </c>
      <c r="K22" s="10" t="s">
        <v>8</v>
      </c>
      <c r="L22" s="10" t="s">
        <v>23</v>
      </c>
      <c r="M22" s="10">
        <v>0</v>
      </c>
      <c r="N22" s="10" t="s">
        <v>9</v>
      </c>
      <c r="O22" s="10" t="s">
        <v>26</v>
      </c>
      <c r="P22" s="10">
        <v>1</v>
      </c>
      <c r="Q22" s="10"/>
      <c r="R22" s="10" t="s">
        <v>104</v>
      </c>
      <c r="S22" s="11">
        <v>43648</v>
      </c>
      <c r="T22" s="10" t="s">
        <v>105</v>
      </c>
      <c r="U22" s="26">
        <v>10</v>
      </c>
      <c r="V22" s="10">
        <v>1243756</v>
      </c>
      <c r="W22" s="9" t="s">
        <v>97</v>
      </c>
      <c r="X22" s="9" t="s">
        <v>235</v>
      </c>
      <c r="Y22" s="10">
        <v>2019</v>
      </c>
      <c r="Z22" s="11">
        <v>43648</v>
      </c>
      <c r="AA22" s="12" t="s">
        <v>253</v>
      </c>
    </row>
    <row r="23" spans="1:27" ht="111.75" customHeight="1" x14ac:dyDescent="0.25">
      <c r="A23" s="10" t="s">
        <v>17</v>
      </c>
      <c r="B23" s="10" t="s">
        <v>64</v>
      </c>
      <c r="C23" s="10" t="s">
        <v>103</v>
      </c>
      <c r="D23" s="10" t="s">
        <v>65</v>
      </c>
      <c r="E23" s="10" t="s">
        <v>197</v>
      </c>
      <c r="F23" s="10" t="s">
        <v>43</v>
      </c>
      <c r="G23" s="10" t="s">
        <v>20</v>
      </c>
      <c r="H23" s="10"/>
      <c r="I23" s="10" t="s">
        <v>21</v>
      </c>
      <c r="J23" s="10">
        <v>15</v>
      </c>
      <c r="K23" s="10" t="s">
        <v>8</v>
      </c>
      <c r="L23" s="10" t="s">
        <v>23</v>
      </c>
      <c r="M23" s="10">
        <v>0</v>
      </c>
      <c r="N23" s="10" t="s">
        <v>9</v>
      </c>
      <c r="O23" s="10" t="s">
        <v>26</v>
      </c>
      <c r="P23" s="10">
        <v>1</v>
      </c>
      <c r="Q23" s="10"/>
      <c r="R23" s="10" t="s">
        <v>104</v>
      </c>
      <c r="S23" s="11">
        <v>43648</v>
      </c>
      <c r="T23" s="10" t="s">
        <v>105</v>
      </c>
      <c r="U23" s="26">
        <f>83+89+0+0</f>
        <v>172</v>
      </c>
      <c r="V23" s="10">
        <v>1243756</v>
      </c>
      <c r="W23" s="9" t="s">
        <v>97</v>
      </c>
      <c r="X23" s="9" t="s">
        <v>235</v>
      </c>
      <c r="Y23" s="10">
        <v>2019</v>
      </c>
      <c r="Z23" s="11">
        <v>43648</v>
      </c>
      <c r="AA23" s="12" t="s">
        <v>253</v>
      </c>
    </row>
    <row r="24" spans="1:27" ht="99.95" customHeight="1" x14ac:dyDescent="0.25">
      <c r="A24" s="10" t="s">
        <v>17</v>
      </c>
      <c r="B24" s="10" t="s">
        <v>66</v>
      </c>
      <c r="C24" s="10" t="s">
        <v>103</v>
      </c>
      <c r="D24" s="10" t="s">
        <v>67</v>
      </c>
      <c r="E24" s="10" t="s">
        <v>197</v>
      </c>
      <c r="F24" s="10" t="s">
        <v>43</v>
      </c>
      <c r="G24" s="10" t="s">
        <v>20</v>
      </c>
      <c r="H24" s="10"/>
      <c r="I24" s="10" t="s">
        <v>21</v>
      </c>
      <c r="J24" s="10">
        <v>15</v>
      </c>
      <c r="K24" s="10" t="s">
        <v>8</v>
      </c>
      <c r="L24" s="10" t="s">
        <v>23</v>
      </c>
      <c r="M24" s="10">
        <v>0</v>
      </c>
      <c r="N24" s="10" t="s">
        <v>9</v>
      </c>
      <c r="O24" s="10" t="s">
        <v>26</v>
      </c>
      <c r="P24" s="10">
        <v>1</v>
      </c>
      <c r="Q24" s="10"/>
      <c r="R24" s="10" t="s">
        <v>104</v>
      </c>
      <c r="S24" s="11">
        <v>43648</v>
      </c>
      <c r="T24" s="10" t="s">
        <v>105</v>
      </c>
      <c r="U24" s="26">
        <f>145+153+0+0</f>
        <v>298</v>
      </c>
      <c r="V24" s="10">
        <v>1243756</v>
      </c>
      <c r="W24" s="9" t="s">
        <v>97</v>
      </c>
      <c r="X24" s="9" t="s">
        <v>235</v>
      </c>
      <c r="Y24" s="10">
        <v>2019</v>
      </c>
      <c r="Z24" s="11">
        <v>43648</v>
      </c>
      <c r="AA24" s="12" t="s">
        <v>253</v>
      </c>
    </row>
    <row r="25" spans="1:27" ht="117.75" customHeight="1" x14ac:dyDescent="0.25">
      <c r="A25" s="10" t="s">
        <v>17</v>
      </c>
      <c r="B25" s="10" t="s">
        <v>68</v>
      </c>
      <c r="C25" s="10" t="s">
        <v>103</v>
      </c>
      <c r="D25" s="22" t="s">
        <v>69</v>
      </c>
      <c r="E25" s="10" t="s">
        <v>197</v>
      </c>
      <c r="F25" s="10" t="s">
        <v>70</v>
      </c>
      <c r="G25" s="10" t="s">
        <v>5</v>
      </c>
      <c r="H25" s="10"/>
      <c r="I25" s="10" t="s">
        <v>71</v>
      </c>
      <c r="J25" s="10">
        <v>15</v>
      </c>
      <c r="K25" s="10" t="s">
        <v>8</v>
      </c>
      <c r="L25" s="10" t="s">
        <v>23</v>
      </c>
      <c r="M25" s="10">
        <v>0</v>
      </c>
      <c r="N25" s="10" t="s">
        <v>9</v>
      </c>
      <c r="O25" s="10" t="s">
        <v>26</v>
      </c>
      <c r="P25" s="10">
        <v>1</v>
      </c>
      <c r="Q25" s="10"/>
      <c r="R25" s="10" t="s">
        <v>104</v>
      </c>
      <c r="S25" s="11">
        <v>43648</v>
      </c>
      <c r="T25" s="10" t="s">
        <v>105</v>
      </c>
      <c r="U25" s="26">
        <v>65</v>
      </c>
      <c r="V25" s="10">
        <v>1243756</v>
      </c>
      <c r="W25" s="9" t="s">
        <v>97</v>
      </c>
      <c r="X25" s="9" t="s">
        <v>235</v>
      </c>
      <c r="Y25" s="10">
        <v>2019</v>
      </c>
      <c r="Z25" s="11">
        <v>43648</v>
      </c>
      <c r="AA25" s="12" t="s">
        <v>253</v>
      </c>
    </row>
    <row r="26" spans="1:27" ht="99.95" customHeight="1" x14ac:dyDescent="0.25">
      <c r="A26" s="10" t="s">
        <v>17</v>
      </c>
      <c r="B26" s="10" t="s">
        <v>72</v>
      </c>
      <c r="C26" s="10" t="s">
        <v>103</v>
      </c>
      <c r="D26" s="22" t="s">
        <v>73</v>
      </c>
      <c r="E26" s="10" t="s">
        <v>197</v>
      </c>
      <c r="F26" s="10" t="s">
        <v>43</v>
      </c>
      <c r="G26" s="10" t="s">
        <v>5</v>
      </c>
      <c r="H26" s="10"/>
      <c r="I26" s="10" t="s">
        <v>21</v>
      </c>
      <c r="J26" s="10">
        <v>15</v>
      </c>
      <c r="K26" s="10" t="s">
        <v>8</v>
      </c>
      <c r="L26" s="10" t="s">
        <v>23</v>
      </c>
      <c r="M26" s="10">
        <v>0</v>
      </c>
      <c r="N26" s="10" t="s">
        <v>9</v>
      </c>
      <c r="O26" s="10" t="s">
        <v>26</v>
      </c>
      <c r="P26" s="10">
        <v>1</v>
      </c>
      <c r="Q26" s="10"/>
      <c r="R26" s="10" t="s">
        <v>104</v>
      </c>
      <c r="S26" s="11">
        <v>43648</v>
      </c>
      <c r="T26" s="10" t="s">
        <v>105</v>
      </c>
      <c r="U26" s="26">
        <v>8</v>
      </c>
      <c r="V26" s="10">
        <v>1243756</v>
      </c>
      <c r="W26" s="9" t="s">
        <v>97</v>
      </c>
      <c r="X26" s="9" t="s">
        <v>235</v>
      </c>
      <c r="Y26" s="10">
        <v>2019</v>
      </c>
      <c r="Z26" s="11">
        <v>43648</v>
      </c>
      <c r="AA26" s="12" t="s">
        <v>253</v>
      </c>
    </row>
    <row r="27" spans="1:27" ht="114.75" customHeight="1" x14ac:dyDescent="0.25">
      <c r="A27" s="10" t="s">
        <v>17</v>
      </c>
      <c r="B27" s="10" t="s">
        <v>74</v>
      </c>
      <c r="C27" s="10" t="s">
        <v>103</v>
      </c>
      <c r="D27" s="10" t="s">
        <v>75</v>
      </c>
      <c r="E27" s="10" t="s">
        <v>197</v>
      </c>
      <c r="F27" s="10" t="s">
        <v>43</v>
      </c>
      <c r="G27" s="10" t="s">
        <v>5</v>
      </c>
      <c r="H27" s="10"/>
      <c r="I27" s="10" t="s">
        <v>21</v>
      </c>
      <c r="J27" s="10">
        <v>15</v>
      </c>
      <c r="K27" s="10" t="s">
        <v>8</v>
      </c>
      <c r="L27" s="10" t="s">
        <v>23</v>
      </c>
      <c r="M27" s="10">
        <v>0</v>
      </c>
      <c r="N27" s="10" t="s">
        <v>9</v>
      </c>
      <c r="O27" s="10" t="s">
        <v>26</v>
      </c>
      <c r="P27" s="10">
        <v>1</v>
      </c>
      <c r="Q27" s="10"/>
      <c r="R27" s="10" t="s">
        <v>104</v>
      </c>
      <c r="S27" s="11">
        <v>43648</v>
      </c>
      <c r="T27" s="10" t="s">
        <v>105</v>
      </c>
      <c r="U27" s="26">
        <v>5</v>
      </c>
      <c r="V27" s="10">
        <v>1243756</v>
      </c>
      <c r="W27" s="9" t="s">
        <v>97</v>
      </c>
      <c r="X27" s="9" t="s">
        <v>235</v>
      </c>
      <c r="Y27" s="10">
        <v>2019</v>
      </c>
      <c r="Z27" s="11">
        <v>43648</v>
      </c>
      <c r="AA27" s="12" t="s">
        <v>253</v>
      </c>
    </row>
    <row r="28" spans="1:27" ht="99.95" customHeight="1" x14ac:dyDescent="0.25">
      <c r="A28" s="10" t="s">
        <v>17</v>
      </c>
      <c r="B28" s="10" t="s">
        <v>76</v>
      </c>
      <c r="C28" s="10" t="s">
        <v>103</v>
      </c>
      <c r="D28" s="10" t="s">
        <v>77</v>
      </c>
      <c r="E28" s="10" t="s">
        <v>197</v>
      </c>
      <c r="F28" s="10" t="s">
        <v>43</v>
      </c>
      <c r="G28" s="10" t="s">
        <v>5</v>
      </c>
      <c r="H28" s="10"/>
      <c r="I28" s="10" t="s">
        <v>21</v>
      </c>
      <c r="J28" s="10">
        <v>15</v>
      </c>
      <c r="K28" s="10" t="s">
        <v>8</v>
      </c>
      <c r="L28" s="10" t="s">
        <v>23</v>
      </c>
      <c r="M28" s="10">
        <v>0</v>
      </c>
      <c r="N28" s="10" t="s">
        <v>9</v>
      </c>
      <c r="O28" s="10" t="s">
        <v>26</v>
      </c>
      <c r="P28" s="10">
        <v>1</v>
      </c>
      <c r="Q28" s="10"/>
      <c r="R28" s="10" t="s">
        <v>104</v>
      </c>
      <c r="S28" s="11">
        <v>43648</v>
      </c>
      <c r="T28" s="10" t="s">
        <v>105</v>
      </c>
      <c r="U28" s="26">
        <v>0</v>
      </c>
      <c r="V28" s="10">
        <v>1243756</v>
      </c>
      <c r="W28" s="9" t="s">
        <v>97</v>
      </c>
      <c r="X28" s="9" t="s">
        <v>235</v>
      </c>
      <c r="Y28" s="10">
        <v>2019</v>
      </c>
      <c r="Z28" s="11">
        <v>43648</v>
      </c>
      <c r="AA28" s="12" t="s">
        <v>253</v>
      </c>
    </row>
    <row r="29" spans="1:27" ht="114.75" customHeight="1" x14ac:dyDescent="0.25">
      <c r="A29" s="10" t="s">
        <v>17</v>
      </c>
      <c r="B29" s="10" t="s">
        <v>78</v>
      </c>
      <c r="C29" s="10" t="s">
        <v>103</v>
      </c>
      <c r="D29" s="10" t="s">
        <v>79</v>
      </c>
      <c r="E29" s="10" t="s">
        <v>197</v>
      </c>
      <c r="F29" s="10" t="s">
        <v>43</v>
      </c>
      <c r="G29" s="10" t="s">
        <v>5</v>
      </c>
      <c r="H29" s="10"/>
      <c r="I29" s="10" t="s">
        <v>21</v>
      </c>
      <c r="J29" s="10">
        <v>15</v>
      </c>
      <c r="K29" s="10" t="s">
        <v>8</v>
      </c>
      <c r="L29" s="10" t="s">
        <v>23</v>
      </c>
      <c r="M29" s="10">
        <v>0</v>
      </c>
      <c r="N29" s="10" t="s">
        <v>9</v>
      </c>
      <c r="O29" s="10" t="s">
        <v>26</v>
      </c>
      <c r="P29" s="10">
        <v>1</v>
      </c>
      <c r="Q29" s="10"/>
      <c r="R29" s="10" t="s">
        <v>104</v>
      </c>
      <c r="S29" s="11">
        <v>43648</v>
      </c>
      <c r="T29" s="10" t="s">
        <v>105</v>
      </c>
      <c r="U29" s="26">
        <v>28</v>
      </c>
      <c r="V29" s="10">
        <v>1243756</v>
      </c>
      <c r="W29" s="9" t="s">
        <v>97</v>
      </c>
      <c r="X29" s="9" t="s">
        <v>235</v>
      </c>
      <c r="Y29" s="10">
        <v>2019</v>
      </c>
      <c r="Z29" s="11">
        <v>43648</v>
      </c>
      <c r="AA29" s="12" t="s">
        <v>253</v>
      </c>
    </row>
    <row r="30" spans="1:27" ht="99.95" customHeight="1" x14ac:dyDescent="0.25">
      <c r="A30" s="10" t="s">
        <v>17</v>
      </c>
      <c r="B30" s="10" t="s">
        <v>80</v>
      </c>
      <c r="C30" s="10" t="s">
        <v>103</v>
      </c>
      <c r="D30" s="10" t="s">
        <v>81</v>
      </c>
      <c r="E30" s="10" t="s">
        <v>197</v>
      </c>
      <c r="F30" s="10" t="s">
        <v>43</v>
      </c>
      <c r="G30" s="10" t="s">
        <v>5</v>
      </c>
      <c r="H30" s="10"/>
      <c r="I30" s="10" t="s">
        <v>21</v>
      </c>
      <c r="J30" s="10">
        <v>15</v>
      </c>
      <c r="K30" s="10" t="s">
        <v>8</v>
      </c>
      <c r="L30" s="10" t="s">
        <v>23</v>
      </c>
      <c r="M30" s="10">
        <v>0</v>
      </c>
      <c r="N30" s="10" t="s">
        <v>9</v>
      </c>
      <c r="O30" s="10" t="s">
        <v>26</v>
      </c>
      <c r="P30" s="10">
        <v>1</v>
      </c>
      <c r="Q30" s="10"/>
      <c r="R30" s="10" t="s">
        <v>104</v>
      </c>
      <c r="S30" s="11">
        <v>43648</v>
      </c>
      <c r="T30" s="10" t="s">
        <v>105</v>
      </c>
      <c r="U30" s="26">
        <v>0</v>
      </c>
      <c r="V30" s="10">
        <v>1243756</v>
      </c>
      <c r="W30" s="9" t="s">
        <v>97</v>
      </c>
      <c r="X30" s="9" t="s">
        <v>235</v>
      </c>
      <c r="Y30" s="10">
        <v>2019</v>
      </c>
      <c r="Z30" s="11">
        <v>43648</v>
      </c>
      <c r="AA30" s="12" t="s">
        <v>253</v>
      </c>
    </row>
    <row r="31" spans="1:27" ht="110.25" customHeight="1" x14ac:dyDescent="0.25">
      <c r="A31" s="10" t="s">
        <v>17</v>
      </c>
      <c r="B31" s="10" t="s">
        <v>82</v>
      </c>
      <c r="C31" s="10" t="s">
        <v>103</v>
      </c>
      <c r="D31" s="10" t="s">
        <v>83</v>
      </c>
      <c r="E31" s="10" t="s">
        <v>197</v>
      </c>
      <c r="F31" s="10" t="s">
        <v>84</v>
      </c>
      <c r="G31" s="10" t="s">
        <v>5</v>
      </c>
      <c r="H31" s="10"/>
      <c r="I31" s="10" t="s">
        <v>21</v>
      </c>
      <c r="J31" s="10">
        <v>15</v>
      </c>
      <c r="K31" s="10" t="s">
        <v>8</v>
      </c>
      <c r="L31" s="10" t="s">
        <v>23</v>
      </c>
      <c r="M31" s="10">
        <v>0</v>
      </c>
      <c r="N31" s="10" t="s">
        <v>9</v>
      </c>
      <c r="O31" s="10" t="s">
        <v>26</v>
      </c>
      <c r="P31" s="10">
        <v>1</v>
      </c>
      <c r="Q31" s="10"/>
      <c r="R31" s="10" t="s">
        <v>104</v>
      </c>
      <c r="S31" s="11">
        <v>43648</v>
      </c>
      <c r="T31" s="10" t="s">
        <v>105</v>
      </c>
      <c r="U31" s="26">
        <v>23</v>
      </c>
      <c r="V31" s="10">
        <v>1243756</v>
      </c>
      <c r="W31" s="9" t="s">
        <v>97</v>
      </c>
      <c r="X31" s="9" t="s">
        <v>235</v>
      </c>
      <c r="Y31" s="10">
        <v>2019</v>
      </c>
      <c r="Z31" s="11">
        <v>43648</v>
      </c>
      <c r="AA31" s="12" t="s">
        <v>253</v>
      </c>
    </row>
    <row r="32" spans="1:27" ht="99.95" customHeight="1" x14ac:dyDescent="0.25">
      <c r="A32" s="10" t="s">
        <v>17</v>
      </c>
      <c r="B32" s="10" t="s">
        <v>85</v>
      </c>
      <c r="C32" s="10" t="s">
        <v>103</v>
      </c>
      <c r="D32" s="10" t="s">
        <v>86</v>
      </c>
      <c r="E32" s="10" t="s">
        <v>197</v>
      </c>
      <c r="F32" s="10" t="s">
        <v>87</v>
      </c>
      <c r="G32" s="10" t="s">
        <v>5</v>
      </c>
      <c r="H32" s="10"/>
      <c r="I32" s="10" t="s">
        <v>71</v>
      </c>
      <c r="J32" s="10">
        <v>15</v>
      </c>
      <c r="K32" s="10" t="s">
        <v>8</v>
      </c>
      <c r="L32" s="10" t="s">
        <v>23</v>
      </c>
      <c r="M32" s="10">
        <v>0</v>
      </c>
      <c r="N32" s="10" t="s">
        <v>9</v>
      </c>
      <c r="O32" s="10" t="s">
        <v>26</v>
      </c>
      <c r="P32" s="10">
        <v>1</v>
      </c>
      <c r="Q32" s="10"/>
      <c r="R32" s="10" t="s">
        <v>104</v>
      </c>
      <c r="S32" s="11">
        <v>43648</v>
      </c>
      <c r="T32" s="10" t="s">
        <v>105</v>
      </c>
      <c r="U32" s="26">
        <f>38+24</f>
        <v>62</v>
      </c>
      <c r="V32" s="10">
        <v>1243756</v>
      </c>
      <c r="W32" s="9" t="s">
        <v>97</v>
      </c>
      <c r="X32" s="9" t="s">
        <v>235</v>
      </c>
      <c r="Y32" s="10">
        <v>2019</v>
      </c>
      <c r="Z32" s="11">
        <v>43648</v>
      </c>
      <c r="AA32" s="12" t="s">
        <v>253</v>
      </c>
    </row>
    <row r="33" spans="1:27" ht="117.75" customHeight="1" x14ac:dyDescent="0.25">
      <c r="A33" s="10" t="s">
        <v>17</v>
      </c>
      <c r="B33" s="10" t="s">
        <v>88</v>
      </c>
      <c r="C33" s="10" t="s">
        <v>103</v>
      </c>
      <c r="D33" s="10" t="s">
        <v>89</v>
      </c>
      <c r="E33" s="10" t="s">
        <v>197</v>
      </c>
      <c r="F33" s="10" t="s">
        <v>43</v>
      </c>
      <c r="G33" s="10" t="s">
        <v>5</v>
      </c>
      <c r="H33" s="10"/>
      <c r="I33" s="10" t="s">
        <v>21</v>
      </c>
      <c r="J33" s="10">
        <v>15</v>
      </c>
      <c r="K33" s="10" t="s">
        <v>8</v>
      </c>
      <c r="L33" s="10" t="s">
        <v>23</v>
      </c>
      <c r="M33" s="10">
        <v>0</v>
      </c>
      <c r="N33" s="10" t="s">
        <v>9</v>
      </c>
      <c r="O33" s="10" t="s">
        <v>26</v>
      </c>
      <c r="P33" s="10">
        <v>1</v>
      </c>
      <c r="Q33" s="10"/>
      <c r="R33" s="10" t="s">
        <v>104</v>
      </c>
      <c r="S33" s="11">
        <v>43648</v>
      </c>
      <c r="T33" s="10" t="s">
        <v>105</v>
      </c>
      <c r="U33" s="26">
        <v>0</v>
      </c>
      <c r="V33" s="10">
        <v>1243756</v>
      </c>
      <c r="W33" s="9" t="s">
        <v>97</v>
      </c>
      <c r="X33" s="9" t="s">
        <v>235</v>
      </c>
      <c r="Y33" s="10">
        <v>2019</v>
      </c>
      <c r="Z33" s="11">
        <v>43648</v>
      </c>
      <c r="AA33" s="12" t="s">
        <v>253</v>
      </c>
    </row>
    <row r="34" spans="1:27" ht="111" customHeight="1" x14ac:dyDescent="0.25">
      <c r="A34" s="10" t="s">
        <v>17</v>
      </c>
      <c r="B34" s="10" t="s">
        <v>90</v>
      </c>
      <c r="C34" s="10" t="s">
        <v>103</v>
      </c>
      <c r="D34" s="10" t="s">
        <v>91</v>
      </c>
      <c r="E34" s="10" t="s">
        <v>197</v>
      </c>
      <c r="F34" s="10" t="s">
        <v>43</v>
      </c>
      <c r="G34" s="10" t="s">
        <v>5</v>
      </c>
      <c r="H34" s="10"/>
      <c r="I34" s="10" t="s">
        <v>21</v>
      </c>
      <c r="J34" s="10">
        <v>15</v>
      </c>
      <c r="K34" s="10" t="s">
        <v>8</v>
      </c>
      <c r="L34" s="10" t="s">
        <v>23</v>
      </c>
      <c r="M34" s="10">
        <v>0</v>
      </c>
      <c r="N34" s="10" t="s">
        <v>9</v>
      </c>
      <c r="O34" s="10" t="s">
        <v>26</v>
      </c>
      <c r="P34" s="10">
        <v>1</v>
      </c>
      <c r="Q34" s="10"/>
      <c r="R34" s="10" t="s">
        <v>104</v>
      </c>
      <c r="S34" s="11">
        <v>43648</v>
      </c>
      <c r="T34" s="10" t="s">
        <v>105</v>
      </c>
      <c r="U34" s="26">
        <v>0</v>
      </c>
      <c r="V34" s="10">
        <v>1243756</v>
      </c>
      <c r="W34" s="9" t="s">
        <v>97</v>
      </c>
      <c r="X34" s="9" t="s">
        <v>235</v>
      </c>
      <c r="Y34" s="10">
        <v>2019</v>
      </c>
      <c r="Z34" s="11">
        <v>43648</v>
      </c>
      <c r="AA34" s="12" t="s">
        <v>253</v>
      </c>
    </row>
    <row r="35" spans="1:27" ht="117" customHeight="1" x14ac:dyDescent="0.25">
      <c r="A35" s="10" t="s">
        <v>17</v>
      </c>
      <c r="B35" s="10" t="s">
        <v>92</v>
      </c>
      <c r="C35" s="10" t="s">
        <v>103</v>
      </c>
      <c r="D35" s="10" t="s">
        <v>93</v>
      </c>
      <c r="E35" s="10" t="s">
        <v>197</v>
      </c>
      <c r="F35" s="10" t="s">
        <v>43</v>
      </c>
      <c r="G35" s="10" t="s">
        <v>5</v>
      </c>
      <c r="H35" s="10"/>
      <c r="I35" s="10" t="s">
        <v>21</v>
      </c>
      <c r="J35" s="10">
        <v>15</v>
      </c>
      <c r="K35" s="10" t="s">
        <v>8</v>
      </c>
      <c r="L35" s="10" t="s">
        <v>23</v>
      </c>
      <c r="M35" s="10">
        <v>0</v>
      </c>
      <c r="N35" s="10" t="s">
        <v>9</v>
      </c>
      <c r="O35" s="10" t="s">
        <v>26</v>
      </c>
      <c r="P35" s="10">
        <v>1</v>
      </c>
      <c r="Q35" s="10"/>
      <c r="R35" s="10" t="s">
        <v>104</v>
      </c>
      <c r="S35" s="11">
        <v>43648</v>
      </c>
      <c r="T35" s="10" t="s">
        <v>105</v>
      </c>
      <c r="U35" s="26">
        <v>0</v>
      </c>
      <c r="V35" s="10">
        <v>1243756</v>
      </c>
      <c r="W35" s="9" t="s">
        <v>97</v>
      </c>
      <c r="X35" s="9" t="s">
        <v>235</v>
      </c>
      <c r="Y35" s="10">
        <v>2019</v>
      </c>
      <c r="Z35" s="11">
        <v>43648</v>
      </c>
      <c r="AA35" s="12" t="s">
        <v>253</v>
      </c>
    </row>
  </sheetData>
  <mergeCells count="11">
    <mergeCell ref="A8:AA8"/>
    <mergeCell ref="A1:AA1"/>
    <mergeCell ref="A2:AA2"/>
    <mergeCell ref="A3:AA3"/>
    <mergeCell ref="A4:C4"/>
    <mergeCell ref="D4:F4"/>
    <mergeCell ref="G4:I4"/>
    <mergeCell ref="J4:AA5"/>
    <mergeCell ref="A5:C5"/>
    <mergeCell ref="D5:F5"/>
    <mergeCell ref="G5:I5"/>
  </mergeCells>
  <dataValidations count="1">
    <dataValidation type="list" allowBlank="1" showErrorMessage="1" sqref="E10:E35">
      <formula1>Hidden_14</formula1>
    </dataValidation>
  </dataValidations>
  <pageMargins left="0.7" right="0.7" top="0.75" bottom="0.75" header="0.3" footer="0.3"/>
  <pageSetup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5"/>
  <sheetViews>
    <sheetView workbookViewId="0">
      <selection sqref="A1:XFD1048576"/>
    </sheetView>
  </sheetViews>
  <sheetFormatPr baseColWidth="10" defaultRowHeight="15" x14ac:dyDescent="0.25"/>
  <cols>
    <col min="1" max="1" width="14" customWidth="1"/>
    <col min="2" max="2" width="18.5703125" customWidth="1"/>
    <col min="3" max="3" width="13.5703125" customWidth="1"/>
    <col min="4" max="4" width="24.28515625" customWidth="1"/>
    <col min="5" max="6" width="11.42578125" customWidth="1"/>
    <col min="7" max="7" width="14.7109375" customWidth="1"/>
    <col min="8" max="10" width="11.42578125" customWidth="1"/>
    <col min="11" max="11" width="14" customWidth="1"/>
    <col min="12" max="13" width="11.42578125" customWidth="1"/>
    <col min="14" max="14" width="14" customWidth="1"/>
    <col min="15" max="15" width="14.42578125" customWidth="1"/>
    <col min="16" max="17" width="13.28515625" customWidth="1"/>
    <col min="18" max="18" width="19.85546875" customWidth="1"/>
    <col min="19" max="19" width="11.42578125" customWidth="1"/>
    <col min="20" max="20" width="13.7109375" customWidth="1"/>
    <col min="21" max="21" width="14" customWidth="1"/>
    <col min="22" max="22" width="11.42578125" customWidth="1"/>
    <col min="23" max="23" width="17.85546875" customWidth="1"/>
    <col min="24" max="24" width="19.85546875" customWidth="1"/>
    <col min="25" max="25" width="11.42578125" customWidth="1"/>
    <col min="26" max="26" width="14.28515625" customWidth="1"/>
    <col min="27" max="27" width="19.5703125" customWidth="1"/>
  </cols>
  <sheetData>
    <row r="1" spans="1:27" ht="30" customHeight="1" x14ac:dyDescent="0.25">
      <c r="A1" s="39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1"/>
    </row>
    <row r="2" spans="1:27" ht="31.5" customHeight="1" x14ac:dyDescent="0.25">
      <c r="A2" s="42" t="s">
        <v>254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4"/>
    </row>
    <row r="3" spans="1:27" ht="31.5" customHeight="1" x14ac:dyDescent="0.25">
      <c r="A3" s="45" t="s">
        <v>94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7"/>
    </row>
    <row r="4" spans="1:27" ht="23.25" customHeight="1" x14ac:dyDescent="0.25">
      <c r="A4" s="48" t="s">
        <v>95</v>
      </c>
      <c r="B4" s="49"/>
      <c r="C4" s="49"/>
      <c r="D4" s="48" t="s">
        <v>11</v>
      </c>
      <c r="E4" s="49"/>
      <c r="F4" s="49"/>
      <c r="G4" s="50" t="s">
        <v>96</v>
      </c>
      <c r="H4" s="49"/>
      <c r="I4" s="49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  <c r="Z4" s="51"/>
      <c r="AA4" s="51"/>
    </row>
    <row r="5" spans="1:27" ht="43.5" customHeight="1" x14ac:dyDescent="0.25">
      <c r="A5" s="53" t="s">
        <v>161</v>
      </c>
      <c r="B5" s="54"/>
      <c r="C5" s="54"/>
      <c r="D5" s="53" t="s">
        <v>162</v>
      </c>
      <c r="E5" s="54"/>
      <c r="F5" s="54"/>
      <c r="G5" s="53" t="s">
        <v>163</v>
      </c>
      <c r="H5" s="55"/>
      <c r="I5" s="56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</row>
    <row r="6" spans="1:27" hidden="1" x14ac:dyDescent="0.25">
      <c r="A6" s="8" t="s">
        <v>110</v>
      </c>
      <c r="B6" s="8" t="s">
        <v>106</v>
      </c>
      <c r="C6" s="8" t="s">
        <v>106</v>
      </c>
      <c r="D6" s="8" t="s">
        <v>106</v>
      </c>
      <c r="E6" s="8" t="s">
        <v>109</v>
      </c>
      <c r="F6" s="8" t="s">
        <v>106</v>
      </c>
      <c r="G6" s="8" t="s">
        <v>106</v>
      </c>
      <c r="H6" s="8" t="s">
        <v>164</v>
      </c>
      <c r="I6" s="8" t="s">
        <v>110</v>
      </c>
      <c r="J6" s="8" t="s">
        <v>165</v>
      </c>
      <c r="K6" s="8" t="s">
        <v>110</v>
      </c>
      <c r="L6" s="8" t="s">
        <v>106</v>
      </c>
      <c r="M6" s="8" t="s">
        <v>165</v>
      </c>
      <c r="N6" s="8" t="s">
        <v>106</v>
      </c>
      <c r="O6" s="8" t="s">
        <v>106</v>
      </c>
      <c r="P6" s="8" t="s">
        <v>165</v>
      </c>
      <c r="Q6" s="8" t="s">
        <v>164</v>
      </c>
      <c r="R6" s="8" t="s">
        <v>164</v>
      </c>
      <c r="S6" s="8" t="s">
        <v>166</v>
      </c>
      <c r="T6" s="8" t="s">
        <v>110</v>
      </c>
      <c r="U6" s="8" t="s">
        <v>106</v>
      </c>
      <c r="V6" s="8" t="s">
        <v>106</v>
      </c>
      <c r="W6" s="8" t="s">
        <v>164</v>
      </c>
      <c r="X6" s="8" t="s">
        <v>164</v>
      </c>
      <c r="Y6" s="8" t="s">
        <v>167</v>
      </c>
      <c r="Z6" s="8" t="s">
        <v>168</v>
      </c>
      <c r="AA6" s="8" t="s">
        <v>169</v>
      </c>
    </row>
    <row r="7" spans="1:27" hidden="1" x14ac:dyDescent="0.25">
      <c r="A7" s="8" t="s">
        <v>170</v>
      </c>
      <c r="B7" s="8" t="s">
        <v>171</v>
      </c>
      <c r="C7" s="8" t="s">
        <v>172</v>
      </c>
      <c r="D7" s="8" t="s">
        <v>173</v>
      </c>
      <c r="E7" s="8" t="s">
        <v>174</v>
      </c>
      <c r="F7" s="8" t="s">
        <v>175</v>
      </c>
      <c r="G7" s="8" t="s">
        <v>176</v>
      </c>
      <c r="H7" s="8" t="s">
        <v>177</v>
      </c>
      <c r="I7" s="8" t="s">
        <v>178</v>
      </c>
      <c r="J7" s="8" t="s">
        <v>179</v>
      </c>
      <c r="K7" s="8" t="s">
        <v>180</v>
      </c>
      <c r="L7" s="8" t="s">
        <v>181</v>
      </c>
      <c r="M7" s="8" t="s">
        <v>182</v>
      </c>
      <c r="N7" s="8" t="s">
        <v>183</v>
      </c>
      <c r="O7" s="8" t="s">
        <v>184</v>
      </c>
      <c r="P7" s="8" t="s">
        <v>185</v>
      </c>
      <c r="Q7" s="8" t="s">
        <v>186</v>
      </c>
      <c r="R7" s="8" t="s">
        <v>187</v>
      </c>
      <c r="S7" s="8" t="s">
        <v>188</v>
      </c>
      <c r="T7" s="8" t="s">
        <v>189</v>
      </c>
      <c r="U7" s="8" t="s">
        <v>190</v>
      </c>
      <c r="V7" s="8" t="s">
        <v>191</v>
      </c>
      <c r="W7" s="8" t="s">
        <v>192</v>
      </c>
      <c r="X7" s="8" t="s">
        <v>193</v>
      </c>
      <c r="Y7" s="8" t="s">
        <v>194</v>
      </c>
      <c r="Z7" s="8" t="s">
        <v>195</v>
      </c>
      <c r="AA7" s="8" t="s">
        <v>196</v>
      </c>
    </row>
    <row r="8" spans="1:27" ht="15.75" x14ac:dyDescent="0.3">
      <c r="A8" s="37" t="s">
        <v>98</v>
      </c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  <c r="AA8" s="38"/>
    </row>
    <row r="9" spans="1:27" ht="67.5" x14ac:dyDescent="0.25">
      <c r="A9" s="27" t="s">
        <v>198</v>
      </c>
      <c r="B9" s="27" t="s">
        <v>199</v>
      </c>
      <c r="C9" s="27" t="s">
        <v>200</v>
      </c>
      <c r="D9" s="27" t="s">
        <v>201</v>
      </c>
      <c r="E9" s="27" t="s">
        <v>202</v>
      </c>
      <c r="F9" s="27" t="s">
        <v>203</v>
      </c>
      <c r="G9" s="27" t="s">
        <v>204</v>
      </c>
      <c r="H9" s="27" t="s">
        <v>225</v>
      </c>
      <c r="I9" s="27" t="s">
        <v>205</v>
      </c>
      <c r="J9" s="27" t="s">
        <v>221</v>
      </c>
      <c r="K9" s="27" t="s">
        <v>206</v>
      </c>
      <c r="L9" s="27" t="s">
        <v>207</v>
      </c>
      <c r="M9" s="27" t="s">
        <v>222</v>
      </c>
      <c r="N9" s="27" t="s">
        <v>208</v>
      </c>
      <c r="O9" s="27" t="s">
        <v>209</v>
      </c>
      <c r="P9" s="27" t="s">
        <v>223</v>
      </c>
      <c r="Q9" s="27" t="s">
        <v>210</v>
      </c>
      <c r="R9" s="27" t="s">
        <v>211</v>
      </c>
      <c r="S9" s="27" t="s">
        <v>212</v>
      </c>
      <c r="T9" s="27" t="s">
        <v>213</v>
      </c>
      <c r="U9" s="27" t="s">
        <v>224</v>
      </c>
      <c r="V9" s="27" t="s">
        <v>214</v>
      </c>
      <c r="W9" s="27" t="s">
        <v>215</v>
      </c>
      <c r="X9" s="27" t="s">
        <v>216</v>
      </c>
      <c r="Y9" s="27" t="s">
        <v>217</v>
      </c>
      <c r="Z9" s="27" t="s">
        <v>218</v>
      </c>
      <c r="AA9" s="27" t="s">
        <v>219</v>
      </c>
    </row>
    <row r="10" spans="1:27" ht="107.25" customHeight="1" x14ac:dyDescent="0.25">
      <c r="A10" s="10" t="s">
        <v>17</v>
      </c>
      <c r="B10" s="10" t="s">
        <v>18</v>
      </c>
      <c r="C10" s="10" t="s">
        <v>103</v>
      </c>
      <c r="D10" s="10" t="s">
        <v>19</v>
      </c>
      <c r="E10" s="10" t="s">
        <v>197</v>
      </c>
      <c r="F10" s="10" t="s">
        <v>10</v>
      </c>
      <c r="G10" s="10" t="s">
        <v>20</v>
      </c>
      <c r="H10" s="10"/>
      <c r="I10" s="10" t="s">
        <v>21</v>
      </c>
      <c r="J10" s="10">
        <v>15</v>
      </c>
      <c r="K10" s="10" t="s">
        <v>8</v>
      </c>
      <c r="L10" s="10" t="s">
        <v>23</v>
      </c>
      <c r="M10" s="10">
        <v>0</v>
      </c>
      <c r="N10" s="10" t="s">
        <v>9</v>
      </c>
      <c r="O10" s="10" t="s">
        <v>26</v>
      </c>
      <c r="P10" s="10">
        <v>1</v>
      </c>
      <c r="Q10" s="10"/>
      <c r="R10" s="10" t="s">
        <v>104</v>
      </c>
      <c r="S10" s="11">
        <v>43691</v>
      </c>
      <c r="T10" s="10" t="s">
        <v>105</v>
      </c>
      <c r="U10" s="26">
        <v>902</v>
      </c>
      <c r="V10" s="10">
        <v>1243756</v>
      </c>
      <c r="W10" s="9" t="s">
        <v>97</v>
      </c>
      <c r="X10" s="9" t="s">
        <v>235</v>
      </c>
      <c r="Y10" s="10">
        <v>2019</v>
      </c>
      <c r="Z10" s="11">
        <v>43691</v>
      </c>
      <c r="AA10" s="12" t="s">
        <v>255</v>
      </c>
    </row>
    <row r="11" spans="1:27" ht="110.25" customHeight="1" x14ac:dyDescent="0.25">
      <c r="A11" s="10" t="s">
        <v>17</v>
      </c>
      <c r="B11" s="10" t="s">
        <v>30</v>
      </c>
      <c r="C11" s="10" t="s">
        <v>103</v>
      </c>
      <c r="D11" s="22" t="s">
        <v>31</v>
      </c>
      <c r="E11" s="10" t="s">
        <v>197</v>
      </c>
      <c r="F11" s="10" t="s">
        <v>32</v>
      </c>
      <c r="G11" s="10" t="s">
        <v>5</v>
      </c>
      <c r="H11" s="10"/>
      <c r="I11" s="10" t="s">
        <v>21</v>
      </c>
      <c r="J11" s="10">
        <v>15</v>
      </c>
      <c r="K11" s="10" t="s">
        <v>8</v>
      </c>
      <c r="L11" s="10" t="s">
        <v>23</v>
      </c>
      <c r="M11" s="10">
        <v>0</v>
      </c>
      <c r="N11" s="10" t="s">
        <v>9</v>
      </c>
      <c r="O11" s="10" t="s">
        <v>26</v>
      </c>
      <c r="P11" s="10">
        <v>1</v>
      </c>
      <c r="Q11" s="10"/>
      <c r="R11" s="10" t="s">
        <v>104</v>
      </c>
      <c r="S11" s="11">
        <v>43691</v>
      </c>
      <c r="T11" s="10" t="s">
        <v>105</v>
      </c>
      <c r="U11" s="26">
        <v>302</v>
      </c>
      <c r="V11" s="10">
        <v>1243756</v>
      </c>
      <c r="W11" s="9" t="s">
        <v>97</v>
      </c>
      <c r="X11" s="9" t="s">
        <v>235</v>
      </c>
      <c r="Y11" s="10">
        <v>2019</v>
      </c>
      <c r="Z11" s="11">
        <v>43691</v>
      </c>
      <c r="AA11" s="12" t="s">
        <v>255</v>
      </c>
    </row>
    <row r="12" spans="1:27" ht="114.75" customHeight="1" x14ac:dyDescent="0.25">
      <c r="A12" s="10" t="s">
        <v>17</v>
      </c>
      <c r="B12" s="10" t="s">
        <v>33</v>
      </c>
      <c r="C12" s="10" t="s">
        <v>103</v>
      </c>
      <c r="D12" s="22" t="s">
        <v>34</v>
      </c>
      <c r="E12" s="10" t="s">
        <v>197</v>
      </c>
      <c r="F12" s="10" t="s">
        <v>35</v>
      </c>
      <c r="G12" s="10" t="s">
        <v>5</v>
      </c>
      <c r="H12" s="10"/>
      <c r="I12" s="10" t="s">
        <v>21</v>
      </c>
      <c r="J12" s="10">
        <v>15</v>
      </c>
      <c r="K12" s="10" t="s">
        <v>8</v>
      </c>
      <c r="L12" s="10" t="s">
        <v>23</v>
      </c>
      <c r="M12" s="10">
        <v>0</v>
      </c>
      <c r="N12" s="10" t="s">
        <v>9</v>
      </c>
      <c r="O12" s="10" t="s">
        <v>26</v>
      </c>
      <c r="P12" s="10">
        <v>1</v>
      </c>
      <c r="Q12" s="10"/>
      <c r="R12" s="10" t="s">
        <v>104</v>
      </c>
      <c r="S12" s="11">
        <v>43691</v>
      </c>
      <c r="T12" s="10" t="s">
        <v>105</v>
      </c>
      <c r="U12" s="26">
        <v>2</v>
      </c>
      <c r="V12" s="10">
        <v>1243756</v>
      </c>
      <c r="W12" s="9" t="s">
        <v>97</v>
      </c>
      <c r="X12" s="9" t="s">
        <v>235</v>
      </c>
      <c r="Y12" s="10">
        <v>2019</v>
      </c>
      <c r="Z12" s="11">
        <v>43691</v>
      </c>
      <c r="AA12" s="12" t="s">
        <v>255</v>
      </c>
    </row>
    <row r="13" spans="1:27" ht="99.95" customHeight="1" x14ac:dyDescent="0.25">
      <c r="A13" s="10" t="s">
        <v>17</v>
      </c>
      <c r="B13" s="10" t="s">
        <v>36</v>
      </c>
      <c r="C13" s="10" t="s">
        <v>103</v>
      </c>
      <c r="D13" s="22" t="s">
        <v>37</v>
      </c>
      <c r="E13" s="10" t="s">
        <v>197</v>
      </c>
      <c r="F13" s="10" t="s">
        <v>38</v>
      </c>
      <c r="G13" s="10" t="s">
        <v>5</v>
      </c>
      <c r="H13" s="10"/>
      <c r="I13" s="10" t="s">
        <v>21</v>
      </c>
      <c r="J13" s="10">
        <v>15</v>
      </c>
      <c r="K13" s="10" t="s">
        <v>8</v>
      </c>
      <c r="L13" s="10" t="s">
        <v>23</v>
      </c>
      <c r="M13" s="10">
        <v>0</v>
      </c>
      <c r="N13" s="10" t="s">
        <v>9</v>
      </c>
      <c r="O13" s="10" t="s">
        <v>26</v>
      </c>
      <c r="P13" s="10">
        <v>1</v>
      </c>
      <c r="Q13" s="10"/>
      <c r="R13" s="10" t="s">
        <v>104</v>
      </c>
      <c r="S13" s="11">
        <v>43691</v>
      </c>
      <c r="T13" s="10" t="s">
        <v>105</v>
      </c>
      <c r="U13" s="26">
        <v>2</v>
      </c>
      <c r="V13" s="10">
        <v>1243756</v>
      </c>
      <c r="W13" s="9" t="s">
        <v>97</v>
      </c>
      <c r="X13" s="9" t="s">
        <v>235</v>
      </c>
      <c r="Y13" s="10">
        <v>2019</v>
      </c>
      <c r="Z13" s="11">
        <v>43691</v>
      </c>
      <c r="AA13" s="12" t="s">
        <v>255</v>
      </c>
    </row>
    <row r="14" spans="1:27" ht="99.95" customHeight="1" x14ac:dyDescent="0.25">
      <c r="A14" s="10" t="s">
        <v>17</v>
      </c>
      <c r="B14" s="10" t="s">
        <v>39</v>
      </c>
      <c r="C14" s="10" t="s">
        <v>103</v>
      </c>
      <c r="D14" s="10" t="s">
        <v>40</v>
      </c>
      <c r="E14" s="10" t="s">
        <v>197</v>
      </c>
      <c r="F14" s="10" t="s">
        <v>32</v>
      </c>
      <c r="G14" s="10" t="s">
        <v>5</v>
      </c>
      <c r="H14" s="10"/>
      <c r="I14" s="10" t="s">
        <v>21</v>
      </c>
      <c r="J14" s="10">
        <v>15</v>
      </c>
      <c r="K14" s="10" t="s">
        <v>8</v>
      </c>
      <c r="L14" s="10" t="s">
        <v>23</v>
      </c>
      <c r="M14" s="10">
        <v>0</v>
      </c>
      <c r="N14" s="10" t="s">
        <v>9</v>
      </c>
      <c r="O14" s="10" t="s">
        <v>26</v>
      </c>
      <c r="P14" s="10">
        <v>1</v>
      </c>
      <c r="Q14" s="10"/>
      <c r="R14" s="10" t="s">
        <v>104</v>
      </c>
      <c r="S14" s="11">
        <v>43691</v>
      </c>
      <c r="T14" s="10" t="s">
        <v>105</v>
      </c>
      <c r="U14" s="26">
        <v>122</v>
      </c>
      <c r="V14" s="10">
        <v>1243756</v>
      </c>
      <c r="W14" s="9" t="s">
        <v>97</v>
      </c>
      <c r="X14" s="9" t="s">
        <v>235</v>
      </c>
      <c r="Y14" s="10">
        <v>2019</v>
      </c>
      <c r="Z14" s="11">
        <v>43691</v>
      </c>
      <c r="AA14" s="12" t="s">
        <v>255</v>
      </c>
    </row>
    <row r="15" spans="1:27" ht="99.95" customHeight="1" x14ac:dyDescent="0.25">
      <c r="A15" s="10" t="s">
        <v>17</v>
      </c>
      <c r="B15" s="10" t="s">
        <v>41</v>
      </c>
      <c r="C15" s="10" t="s">
        <v>103</v>
      </c>
      <c r="D15" s="10" t="s">
        <v>42</v>
      </c>
      <c r="E15" s="10" t="s">
        <v>197</v>
      </c>
      <c r="F15" s="10" t="s">
        <v>43</v>
      </c>
      <c r="G15" s="10" t="s">
        <v>5</v>
      </c>
      <c r="H15" s="10"/>
      <c r="I15" s="10" t="s">
        <v>21</v>
      </c>
      <c r="J15" s="10">
        <v>15</v>
      </c>
      <c r="K15" s="10" t="s">
        <v>8</v>
      </c>
      <c r="L15" s="10" t="s">
        <v>23</v>
      </c>
      <c r="M15" s="10">
        <v>0</v>
      </c>
      <c r="N15" s="10" t="s">
        <v>9</v>
      </c>
      <c r="O15" s="10" t="s">
        <v>26</v>
      </c>
      <c r="P15" s="10">
        <v>1</v>
      </c>
      <c r="Q15" s="10"/>
      <c r="R15" s="10" t="s">
        <v>104</v>
      </c>
      <c r="S15" s="11">
        <v>43691</v>
      </c>
      <c r="T15" s="10" t="s">
        <v>105</v>
      </c>
      <c r="U15" s="26">
        <f>281+115</f>
        <v>396</v>
      </c>
      <c r="V15" s="10">
        <v>1243756</v>
      </c>
      <c r="W15" s="9" t="s">
        <v>97</v>
      </c>
      <c r="X15" s="9" t="s">
        <v>235</v>
      </c>
      <c r="Y15" s="10">
        <v>2019</v>
      </c>
      <c r="Z15" s="11">
        <v>43691</v>
      </c>
      <c r="AA15" s="12" t="s">
        <v>255</v>
      </c>
    </row>
    <row r="16" spans="1:27" ht="99.95" customHeight="1" x14ac:dyDescent="0.25">
      <c r="A16" s="10" t="s">
        <v>17</v>
      </c>
      <c r="B16" s="10" t="s">
        <v>44</v>
      </c>
      <c r="C16" s="10" t="s">
        <v>103</v>
      </c>
      <c r="D16" s="10" t="s">
        <v>45</v>
      </c>
      <c r="E16" s="10" t="s">
        <v>197</v>
      </c>
      <c r="F16" s="10" t="s">
        <v>46</v>
      </c>
      <c r="G16" s="10" t="s">
        <v>20</v>
      </c>
      <c r="H16" s="10"/>
      <c r="I16" s="10" t="s">
        <v>21</v>
      </c>
      <c r="J16" s="10">
        <v>15</v>
      </c>
      <c r="K16" s="10" t="s">
        <v>8</v>
      </c>
      <c r="L16" s="10" t="s">
        <v>23</v>
      </c>
      <c r="M16" s="10">
        <v>0</v>
      </c>
      <c r="N16" s="10" t="s">
        <v>9</v>
      </c>
      <c r="O16" s="10" t="s">
        <v>26</v>
      </c>
      <c r="P16" s="10">
        <v>1</v>
      </c>
      <c r="Q16" s="10"/>
      <c r="R16" s="10" t="s">
        <v>104</v>
      </c>
      <c r="S16" s="11">
        <v>43691</v>
      </c>
      <c r="T16" s="10" t="s">
        <v>105</v>
      </c>
      <c r="U16" s="26">
        <v>0</v>
      </c>
      <c r="V16" s="10">
        <v>1243756</v>
      </c>
      <c r="W16" s="9" t="s">
        <v>97</v>
      </c>
      <c r="X16" s="9" t="s">
        <v>235</v>
      </c>
      <c r="Y16" s="10">
        <v>2019</v>
      </c>
      <c r="Z16" s="11">
        <v>43691</v>
      </c>
      <c r="AA16" s="12" t="s">
        <v>255</v>
      </c>
    </row>
    <row r="17" spans="1:27" ht="121.5" customHeight="1" x14ac:dyDescent="0.25">
      <c r="A17" s="10" t="s">
        <v>17</v>
      </c>
      <c r="B17" s="10" t="s">
        <v>47</v>
      </c>
      <c r="C17" s="10" t="s">
        <v>103</v>
      </c>
      <c r="D17" s="10" t="s">
        <v>48</v>
      </c>
      <c r="E17" s="10" t="s">
        <v>197</v>
      </c>
      <c r="F17" s="10" t="s">
        <v>46</v>
      </c>
      <c r="G17" s="10" t="s">
        <v>20</v>
      </c>
      <c r="H17" s="10"/>
      <c r="I17" s="10" t="s">
        <v>21</v>
      </c>
      <c r="J17" s="10">
        <v>15</v>
      </c>
      <c r="K17" s="10" t="s">
        <v>8</v>
      </c>
      <c r="L17" s="10" t="s">
        <v>23</v>
      </c>
      <c r="M17" s="10">
        <v>0</v>
      </c>
      <c r="N17" s="10" t="s">
        <v>9</v>
      </c>
      <c r="O17" s="10" t="s">
        <v>26</v>
      </c>
      <c r="P17" s="10">
        <v>1</v>
      </c>
      <c r="Q17" s="10"/>
      <c r="R17" s="10" t="s">
        <v>104</v>
      </c>
      <c r="S17" s="11">
        <v>43691</v>
      </c>
      <c r="T17" s="10" t="s">
        <v>105</v>
      </c>
      <c r="U17" s="26">
        <v>7</v>
      </c>
      <c r="V17" s="10">
        <v>1243756</v>
      </c>
      <c r="W17" s="9" t="s">
        <v>97</v>
      </c>
      <c r="X17" s="9" t="s">
        <v>235</v>
      </c>
      <c r="Y17" s="10">
        <v>2019</v>
      </c>
      <c r="Z17" s="11">
        <v>43691</v>
      </c>
      <c r="AA17" s="12" t="s">
        <v>255</v>
      </c>
    </row>
    <row r="18" spans="1:27" ht="119.25" customHeight="1" x14ac:dyDescent="0.25">
      <c r="A18" s="10" t="s">
        <v>17</v>
      </c>
      <c r="B18" s="10" t="s">
        <v>49</v>
      </c>
      <c r="C18" s="10" t="s">
        <v>103</v>
      </c>
      <c r="D18" s="10" t="s">
        <v>50</v>
      </c>
      <c r="E18" s="10" t="s">
        <v>197</v>
      </c>
      <c r="F18" s="10" t="s">
        <v>35</v>
      </c>
      <c r="G18" s="10" t="s">
        <v>5</v>
      </c>
      <c r="H18" s="10"/>
      <c r="I18" s="10" t="s">
        <v>21</v>
      </c>
      <c r="J18" s="10">
        <v>15</v>
      </c>
      <c r="K18" s="10" t="s">
        <v>8</v>
      </c>
      <c r="L18" s="10" t="s">
        <v>23</v>
      </c>
      <c r="M18" s="10">
        <v>0</v>
      </c>
      <c r="N18" s="10" t="s">
        <v>9</v>
      </c>
      <c r="O18" s="10" t="s">
        <v>26</v>
      </c>
      <c r="P18" s="10">
        <v>1</v>
      </c>
      <c r="Q18" s="10"/>
      <c r="R18" s="10" t="s">
        <v>104</v>
      </c>
      <c r="S18" s="11">
        <v>43691</v>
      </c>
      <c r="T18" s="10" t="s">
        <v>105</v>
      </c>
      <c r="U18" s="26">
        <f>92+187</f>
        <v>279</v>
      </c>
      <c r="V18" s="10">
        <v>1243756</v>
      </c>
      <c r="W18" s="9" t="s">
        <v>97</v>
      </c>
      <c r="X18" s="9" t="s">
        <v>235</v>
      </c>
      <c r="Y18" s="10">
        <v>2019</v>
      </c>
      <c r="Z18" s="11">
        <v>43691</v>
      </c>
      <c r="AA18" s="12" t="s">
        <v>255</v>
      </c>
    </row>
    <row r="19" spans="1:27" ht="99.95" customHeight="1" x14ac:dyDescent="0.25">
      <c r="A19" s="10" t="s">
        <v>17</v>
      </c>
      <c r="B19" s="10" t="s">
        <v>51</v>
      </c>
      <c r="C19" s="10" t="s">
        <v>103</v>
      </c>
      <c r="D19" s="10" t="s">
        <v>52</v>
      </c>
      <c r="E19" s="10" t="s">
        <v>197</v>
      </c>
      <c r="F19" s="10" t="s">
        <v>43</v>
      </c>
      <c r="G19" s="10" t="s">
        <v>5</v>
      </c>
      <c r="H19" s="10"/>
      <c r="I19" s="10" t="s">
        <v>53</v>
      </c>
      <c r="J19" s="10">
        <v>15</v>
      </c>
      <c r="K19" s="10" t="s">
        <v>8</v>
      </c>
      <c r="L19" s="10" t="s">
        <v>23</v>
      </c>
      <c r="M19" s="10">
        <v>0</v>
      </c>
      <c r="N19" s="10" t="s">
        <v>9</v>
      </c>
      <c r="O19" s="10" t="s">
        <v>26</v>
      </c>
      <c r="P19" s="10">
        <v>1</v>
      </c>
      <c r="Q19" s="10"/>
      <c r="R19" s="10" t="s">
        <v>104</v>
      </c>
      <c r="S19" s="11">
        <v>43691</v>
      </c>
      <c r="T19" s="10" t="s">
        <v>105</v>
      </c>
      <c r="U19" s="26">
        <v>11</v>
      </c>
      <c r="V19" s="10">
        <v>1243756</v>
      </c>
      <c r="W19" s="9" t="s">
        <v>97</v>
      </c>
      <c r="X19" s="9" t="s">
        <v>235</v>
      </c>
      <c r="Y19" s="10">
        <v>2019</v>
      </c>
      <c r="Z19" s="11">
        <v>43691</v>
      </c>
      <c r="AA19" s="12" t="s">
        <v>255</v>
      </c>
    </row>
    <row r="20" spans="1:27" ht="119.25" customHeight="1" x14ac:dyDescent="0.25">
      <c r="A20" s="10" t="s">
        <v>17</v>
      </c>
      <c r="B20" s="10" t="s">
        <v>54</v>
      </c>
      <c r="C20" s="10" t="s">
        <v>103</v>
      </c>
      <c r="D20" s="10" t="s">
        <v>55</v>
      </c>
      <c r="E20" s="10" t="s">
        <v>197</v>
      </c>
      <c r="F20" s="10" t="s">
        <v>56</v>
      </c>
      <c r="G20" s="10" t="s">
        <v>5</v>
      </c>
      <c r="H20" s="10"/>
      <c r="I20" s="10" t="s">
        <v>21</v>
      </c>
      <c r="J20" s="10">
        <v>15</v>
      </c>
      <c r="K20" s="10" t="s">
        <v>8</v>
      </c>
      <c r="L20" s="10" t="s">
        <v>23</v>
      </c>
      <c r="M20" s="10">
        <v>0</v>
      </c>
      <c r="N20" s="10" t="s">
        <v>9</v>
      </c>
      <c r="O20" s="10" t="s">
        <v>26</v>
      </c>
      <c r="P20" s="10">
        <v>1</v>
      </c>
      <c r="Q20" s="10"/>
      <c r="R20" s="10" t="s">
        <v>104</v>
      </c>
      <c r="S20" s="11">
        <v>43691</v>
      </c>
      <c r="T20" s="10" t="s">
        <v>105</v>
      </c>
      <c r="U20" s="26">
        <v>4510</v>
      </c>
      <c r="V20" s="10">
        <v>1243756</v>
      </c>
      <c r="W20" s="9" t="s">
        <v>97</v>
      </c>
      <c r="X20" s="9" t="s">
        <v>235</v>
      </c>
      <c r="Y20" s="10">
        <v>2019</v>
      </c>
      <c r="Z20" s="11">
        <v>43691</v>
      </c>
      <c r="AA20" s="12" t="s">
        <v>255</v>
      </c>
    </row>
    <row r="21" spans="1:27" ht="117" customHeight="1" x14ac:dyDescent="0.25">
      <c r="A21" s="10" t="s">
        <v>17</v>
      </c>
      <c r="B21" s="10" t="s">
        <v>57</v>
      </c>
      <c r="C21" s="10" t="s">
        <v>103</v>
      </c>
      <c r="D21" s="22" t="s">
        <v>58</v>
      </c>
      <c r="E21" s="10" t="s">
        <v>197</v>
      </c>
      <c r="F21" s="10" t="s">
        <v>43</v>
      </c>
      <c r="G21" s="10" t="s">
        <v>5</v>
      </c>
      <c r="H21" s="10"/>
      <c r="I21" s="10" t="s">
        <v>59</v>
      </c>
      <c r="J21" s="10">
        <v>15</v>
      </c>
      <c r="K21" s="10" t="s">
        <v>8</v>
      </c>
      <c r="L21" s="10" t="s">
        <v>23</v>
      </c>
      <c r="M21" s="10">
        <v>0</v>
      </c>
      <c r="N21" s="10" t="s">
        <v>9</v>
      </c>
      <c r="O21" s="10" t="s">
        <v>26</v>
      </c>
      <c r="P21" s="10">
        <v>1</v>
      </c>
      <c r="Q21" s="10"/>
      <c r="R21" s="10" t="s">
        <v>104</v>
      </c>
      <c r="S21" s="11">
        <v>43691</v>
      </c>
      <c r="T21" s="10" t="s">
        <v>105</v>
      </c>
      <c r="U21" s="26">
        <v>1</v>
      </c>
      <c r="V21" s="10">
        <v>1243756</v>
      </c>
      <c r="W21" s="9" t="s">
        <v>97</v>
      </c>
      <c r="X21" s="9" t="s">
        <v>235</v>
      </c>
      <c r="Y21" s="10">
        <v>2019</v>
      </c>
      <c r="Z21" s="11">
        <v>43691</v>
      </c>
      <c r="AA21" s="12" t="s">
        <v>255</v>
      </c>
    </row>
    <row r="22" spans="1:27" ht="99.95" customHeight="1" x14ac:dyDescent="0.25">
      <c r="A22" s="10" t="s">
        <v>17</v>
      </c>
      <c r="B22" s="10" t="s">
        <v>60</v>
      </c>
      <c r="C22" s="10" t="s">
        <v>103</v>
      </c>
      <c r="D22" s="22" t="s">
        <v>61</v>
      </c>
      <c r="E22" s="10" t="s">
        <v>197</v>
      </c>
      <c r="F22" s="10" t="s">
        <v>62</v>
      </c>
      <c r="G22" s="10" t="s">
        <v>5</v>
      </c>
      <c r="H22" s="10"/>
      <c r="I22" s="10" t="s">
        <v>63</v>
      </c>
      <c r="J22" s="10">
        <v>15</v>
      </c>
      <c r="K22" s="10" t="s">
        <v>8</v>
      </c>
      <c r="L22" s="10" t="s">
        <v>23</v>
      </c>
      <c r="M22" s="10">
        <v>0</v>
      </c>
      <c r="N22" s="10" t="s">
        <v>9</v>
      </c>
      <c r="O22" s="10" t="s">
        <v>26</v>
      </c>
      <c r="P22" s="10">
        <v>1</v>
      </c>
      <c r="Q22" s="10"/>
      <c r="R22" s="10" t="s">
        <v>104</v>
      </c>
      <c r="S22" s="11">
        <v>43691</v>
      </c>
      <c r="T22" s="10" t="s">
        <v>105</v>
      </c>
      <c r="U22" s="26">
        <v>6</v>
      </c>
      <c r="V22" s="10">
        <v>1243756</v>
      </c>
      <c r="W22" s="9" t="s">
        <v>97</v>
      </c>
      <c r="X22" s="9" t="s">
        <v>235</v>
      </c>
      <c r="Y22" s="10">
        <v>2019</v>
      </c>
      <c r="Z22" s="11">
        <v>43691</v>
      </c>
      <c r="AA22" s="12" t="s">
        <v>255</v>
      </c>
    </row>
    <row r="23" spans="1:27" ht="111.75" customHeight="1" x14ac:dyDescent="0.25">
      <c r="A23" s="10" t="s">
        <v>17</v>
      </c>
      <c r="B23" s="10" t="s">
        <v>64</v>
      </c>
      <c r="C23" s="10" t="s">
        <v>103</v>
      </c>
      <c r="D23" s="10" t="s">
        <v>65</v>
      </c>
      <c r="E23" s="10" t="s">
        <v>197</v>
      </c>
      <c r="F23" s="10" t="s">
        <v>43</v>
      </c>
      <c r="G23" s="10" t="s">
        <v>20</v>
      </c>
      <c r="H23" s="10"/>
      <c r="I23" s="10" t="s">
        <v>21</v>
      </c>
      <c r="J23" s="10">
        <v>15</v>
      </c>
      <c r="K23" s="10" t="s">
        <v>8</v>
      </c>
      <c r="L23" s="10" t="s">
        <v>23</v>
      </c>
      <c r="M23" s="10">
        <v>0</v>
      </c>
      <c r="N23" s="10" t="s">
        <v>9</v>
      </c>
      <c r="O23" s="10" t="s">
        <v>26</v>
      </c>
      <c r="P23" s="10">
        <v>1</v>
      </c>
      <c r="Q23" s="10"/>
      <c r="R23" s="10" t="s">
        <v>104</v>
      </c>
      <c r="S23" s="11">
        <v>43691</v>
      </c>
      <c r="T23" s="10" t="s">
        <v>105</v>
      </c>
      <c r="U23" s="26">
        <f>154+152+10+11</f>
        <v>327</v>
      </c>
      <c r="V23" s="10">
        <v>1243756</v>
      </c>
      <c r="W23" s="9" t="s">
        <v>97</v>
      </c>
      <c r="X23" s="9" t="s">
        <v>235</v>
      </c>
      <c r="Y23" s="10">
        <v>2019</v>
      </c>
      <c r="Z23" s="11">
        <v>43691</v>
      </c>
      <c r="AA23" s="12" t="s">
        <v>255</v>
      </c>
    </row>
    <row r="24" spans="1:27" ht="99.95" customHeight="1" x14ac:dyDescent="0.25">
      <c r="A24" s="10" t="s">
        <v>17</v>
      </c>
      <c r="B24" s="10" t="s">
        <v>66</v>
      </c>
      <c r="C24" s="10" t="s">
        <v>103</v>
      </c>
      <c r="D24" s="10" t="s">
        <v>67</v>
      </c>
      <c r="E24" s="10" t="s">
        <v>197</v>
      </c>
      <c r="F24" s="10" t="s">
        <v>43</v>
      </c>
      <c r="G24" s="10" t="s">
        <v>20</v>
      </c>
      <c r="H24" s="10"/>
      <c r="I24" s="10" t="s">
        <v>21</v>
      </c>
      <c r="J24" s="10">
        <v>15</v>
      </c>
      <c r="K24" s="10" t="s">
        <v>8</v>
      </c>
      <c r="L24" s="10" t="s">
        <v>23</v>
      </c>
      <c r="M24" s="10">
        <v>0</v>
      </c>
      <c r="N24" s="10" t="s">
        <v>9</v>
      </c>
      <c r="O24" s="10" t="s">
        <v>26</v>
      </c>
      <c r="P24" s="10">
        <v>1</v>
      </c>
      <c r="Q24" s="10"/>
      <c r="R24" s="10" t="s">
        <v>104</v>
      </c>
      <c r="S24" s="11">
        <v>43691</v>
      </c>
      <c r="T24" s="10" t="s">
        <v>105</v>
      </c>
      <c r="U24" s="26">
        <f>250+270+29+26</f>
        <v>575</v>
      </c>
      <c r="V24" s="10">
        <v>1243756</v>
      </c>
      <c r="W24" s="9" t="s">
        <v>97</v>
      </c>
      <c r="X24" s="9" t="s">
        <v>235</v>
      </c>
      <c r="Y24" s="10">
        <v>2019</v>
      </c>
      <c r="Z24" s="11">
        <v>43691</v>
      </c>
      <c r="AA24" s="12" t="s">
        <v>255</v>
      </c>
    </row>
    <row r="25" spans="1:27" ht="117.75" customHeight="1" x14ac:dyDescent="0.25">
      <c r="A25" s="10" t="s">
        <v>17</v>
      </c>
      <c r="B25" s="10" t="s">
        <v>68</v>
      </c>
      <c r="C25" s="10" t="s">
        <v>103</v>
      </c>
      <c r="D25" s="22" t="s">
        <v>69</v>
      </c>
      <c r="E25" s="10" t="s">
        <v>197</v>
      </c>
      <c r="F25" s="10" t="s">
        <v>70</v>
      </c>
      <c r="G25" s="10" t="s">
        <v>5</v>
      </c>
      <c r="H25" s="10"/>
      <c r="I25" s="10" t="s">
        <v>71</v>
      </c>
      <c r="J25" s="10">
        <v>15</v>
      </c>
      <c r="K25" s="10" t="s">
        <v>8</v>
      </c>
      <c r="L25" s="10" t="s">
        <v>23</v>
      </c>
      <c r="M25" s="10">
        <v>0</v>
      </c>
      <c r="N25" s="10" t="s">
        <v>9</v>
      </c>
      <c r="O25" s="10" t="s">
        <v>26</v>
      </c>
      <c r="P25" s="10">
        <v>1</v>
      </c>
      <c r="Q25" s="10"/>
      <c r="R25" s="10" t="s">
        <v>104</v>
      </c>
      <c r="S25" s="11">
        <v>43691</v>
      </c>
      <c r="T25" s="10" t="s">
        <v>105</v>
      </c>
      <c r="U25" s="26">
        <v>157</v>
      </c>
      <c r="V25" s="10">
        <v>1243756</v>
      </c>
      <c r="W25" s="9" t="s">
        <v>97</v>
      </c>
      <c r="X25" s="9" t="s">
        <v>235</v>
      </c>
      <c r="Y25" s="10">
        <v>2019</v>
      </c>
      <c r="Z25" s="11">
        <v>43691</v>
      </c>
      <c r="AA25" s="12" t="s">
        <v>255</v>
      </c>
    </row>
    <row r="26" spans="1:27" ht="99.95" customHeight="1" x14ac:dyDescent="0.25">
      <c r="A26" s="10" t="s">
        <v>17</v>
      </c>
      <c r="B26" s="10" t="s">
        <v>72</v>
      </c>
      <c r="C26" s="10" t="s">
        <v>103</v>
      </c>
      <c r="D26" s="22" t="s">
        <v>73</v>
      </c>
      <c r="E26" s="10" t="s">
        <v>197</v>
      </c>
      <c r="F26" s="10" t="s">
        <v>43</v>
      </c>
      <c r="G26" s="10" t="s">
        <v>5</v>
      </c>
      <c r="H26" s="10"/>
      <c r="I26" s="10" t="s">
        <v>21</v>
      </c>
      <c r="J26" s="10">
        <v>15</v>
      </c>
      <c r="K26" s="10" t="s">
        <v>8</v>
      </c>
      <c r="L26" s="10" t="s">
        <v>23</v>
      </c>
      <c r="M26" s="10">
        <v>0</v>
      </c>
      <c r="N26" s="10" t="s">
        <v>9</v>
      </c>
      <c r="O26" s="10" t="s">
        <v>26</v>
      </c>
      <c r="P26" s="10">
        <v>1</v>
      </c>
      <c r="Q26" s="10"/>
      <c r="R26" s="10" t="s">
        <v>104</v>
      </c>
      <c r="S26" s="11">
        <v>43691</v>
      </c>
      <c r="T26" s="10" t="s">
        <v>105</v>
      </c>
      <c r="U26" s="26">
        <v>11</v>
      </c>
      <c r="V26" s="10">
        <v>1243756</v>
      </c>
      <c r="W26" s="9" t="s">
        <v>97</v>
      </c>
      <c r="X26" s="9" t="s">
        <v>235</v>
      </c>
      <c r="Y26" s="10">
        <v>2019</v>
      </c>
      <c r="Z26" s="11">
        <v>43691</v>
      </c>
      <c r="AA26" s="12" t="s">
        <v>255</v>
      </c>
    </row>
    <row r="27" spans="1:27" ht="114.75" customHeight="1" x14ac:dyDescent="0.25">
      <c r="A27" s="10" t="s">
        <v>17</v>
      </c>
      <c r="B27" s="10" t="s">
        <v>74</v>
      </c>
      <c r="C27" s="10" t="s">
        <v>103</v>
      </c>
      <c r="D27" s="10" t="s">
        <v>75</v>
      </c>
      <c r="E27" s="10" t="s">
        <v>197</v>
      </c>
      <c r="F27" s="10" t="s">
        <v>43</v>
      </c>
      <c r="G27" s="10" t="s">
        <v>5</v>
      </c>
      <c r="H27" s="10"/>
      <c r="I27" s="10" t="s">
        <v>21</v>
      </c>
      <c r="J27" s="10">
        <v>15</v>
      </c>
      <c r="K27" s="10" t="s">
        <v>8</v>
      </c>
      <c r="L27" s="10" t="s">
        <v>23</v>
      </c>
      <c r="M27" s="10">
        <v>0</v>
      </c>
      <c r="N27" s="10" t="s">
        <v>9</v>
      </c>
      <c r="O27" s="10" t="s">
        <v>26</v>
      </c>
      <c r="P27" s="10">
        <v>1</v>
      </c>
      <c r="Q27" s="10"/>
      <c r="R27" s="10" t="s">
        <v>104</v>
      </c>
      <c r="S27" s="11">
        <v>43691</v>
      </c>
      <c r="T27" s="10" t="s">
        <v>105</v>
      </c>
      <c r="U27" s="26">
        <v>8</v>
      </c>
      <c r="V27" s="10">
        <v>1243756</v>
      </c>
      <c r="W27" s="9" t="s">
        <v>97</v>
      </c>
      <c r="X27" s="9" t="s">
        <v>235</v>
      </c>
      <c r="Y27" s="10">
        <v>2019</v>
      </c>
      <c r="Z27" s="11">
        <v>43691</v>
      </c>
      <c r="AA27" s="12" t="s">
        <v>255</v>
      </c>
    </row>
    <row r="28" spans="1:27" ht="99.95" customHeight="1" x14ac:dyDescent="0.25">
      <c r="A28" s="10" t="s">
        <v>17</v>
      </c>
      <c r="B28" s="10" t="s">
        <v>76</v>
      </c>
      <c r="C28" s="10" t="s">
        <v>103</v>
      </c>
      <c r="D28" s="10" t="s">
        <v>77</v>
      </c>
      <c r="E28" s="10" t="s">
        <v>197</v>
      </c>
      <c r="F28" s="10" t="s">
        <v>43</v>
      </c>
      <c r="G28" s="10" t="s">
        <v>5</v>
      </c>
      <c r="H28" s="10"/>
      <c r="I28" s="10" t="s">
        <v>21</v>
      </c>
      <c r="J28" s="10">
        <v>15</v>
      </c>
      <c r="K28" s="10" t="s">
        <v>8</v>
      </c>
      <c r="L28" s="10" t="s">
        <v>23</v>
      </c>
      <c r="M28" s="10">
        <v>0</v>
      </c>
      <c r="N28" s="10" t="s">
        <v>9</v>
      </c>
      <c r="O28" s="10" t="s">
        <v>26</v>
      </c>
      <c r="P28" s="10">
        <v>1</v>
      </c>
      <c r="Q28" s="10"/>
      <c r="R28" s="10" t="s">
        <v>104</v>
      </c>
      <c r="S28" s="11">
        <v>43691</v>
      </c>
      <c r="T28" s="10" t="s">
        <v>105</v>
      </c>
      <c r="U28" s="26">
        <v>2</v>
      </c>
      <c r="V28" s="10">
        <v>1243756</v>
      </c>
      <c r="W28" s="9" t="s">
        <v>97</v>
      </c>
      <c r="X28" s="9" t="s">
        <v>235</v>
      </c>
      <c r="Y28" s="10">
        <v>2019</v>
      </c>
      <c r="Z28" s="11">
        <v>43691</v>
      </c>
      <c r="AA28" s="12" t="s">
        <v>255</v>
      </c>
    </row>
    <row r="29" spans="1:27" ht="114.75" customHeight="1" x14ac:dyDescent="0.25">
      <c r="A29" s="10" t="s">
        <v>17</v>
      </c>
      <c r="B29" s="10" t="s">
        <v>78</v>
      </c>
      <c r="C29" s="10" t="s">
        <v>103</v>
      </c>
      <c r="D29" s="10" t="s">
        <v>79</v>
      </c>
      <c r="E29" s="10" t="s">
        <v>197</v>
      </c>
      <c r="F29" s="10" t="s">
        <v>43</v>
      </c>
      <c r="G29" s="10" t="s">
        <v>5</v>
      </c>
      <c r="H29" s="10"/>
      <c r="I29" s="10" t="s">
        <v>21</v>
      </c>
      <c r="J29" s="10">
        <v>15</v>
      </c>
      <c r="K29" s="10" t="s">
        <v>8</v>
      </c>
      <c r="L29" s="10" t="s">
        <v>23</v>
      </c>
      <c r="M29" s="10">
        <v>0</v>
      </c>
      <c r="N29" s="10" t="s">
        <v>9</v>
      </c>
      <c r="O29" s="10" t="s">
        <v>26</v>
      </c>
      <c r="P29" s="10">
        <v>1</v>
      </c>
      <c r="Q29" s="10"/>
      <c r="R29" s="10" t="s">
        <v>104</v>
      </c>
      <c r="S29" s="11">
        <v>43691</v>
      </c>
      <c r="T29" s="10" t="s">
        <v>105</v>
      </c>
      <c r="U29" s="26">
        <v>28</v>
      </c>
      <c r="V29" s="10">
        <v>1243756</v>
      </c>
      <c r="W29" s="9" t="s">
        <v>97</v>
      </c>
      <c r="X29" s="9" t="s">
        <v>235</v>
      </c>
      <c r="Y29" s="10">
        <v>2019</v>
      </c>
      <c r="Z29" s="11">
        <v>43691</v>
      </c>
      <c r="AA29" s="12" t="s">
        <v>255</v>
      </c>
    </row>
    <row r="30" spans="1:27" ht="99.95" customHeight="1" x14ac:dyDescent="0.25">
      <c r="A30" s="10" t="s">
        <v>17</v>
      </c>
      <c r="B30" s="10" t="s">
        <v>80</v>
      </c>
      <c r="C30" s="10" t="s">
        <v>103</v>
      </c>
      <c r="D30" s="10" t="s">
        <v>81</v>
      </c>
      <c r="E30" s="10" t="s">
        <v>197</v>
      </c>
      <c r="F30" s="10" t="s">
        <v>43</v>
      </c>
      <c r="G30" s="10" t="s">
        <v>5</v>
      </c>
      <c r="H30" s="10"/>
      <c r="I30" s="10" t="s">
        <v>21</v>
      </c>
      <c r="J30" s="10">
        <v>15</v>
      </c>
      <c r="K30" s="10" t="s">
        <v>8</v>
      </c>
      <c r="L30" s="10" t="s">
        <v>23</v>
      </c>
      <c r="M30" s="10">
        <v>0</v>
      </c>
      <c r="N30" s="10" t="s">
        <v>9</v>
      </c>
      <c r="O30" s="10" t="s">
        <v>26</v>
      </c>
      <c r="P30" s="10">
        <v>1</v>
      </c>
      <c r="Q30" s="10"/>
      <c r="R30" s="10" t="s">
        <v>104</v>
      </c>
      <c r="S30" s="11">
        <v>43691</v>
      </c>
      <c r="T30" s="10" t="s">
        <v>105</v>
      </c>
      <c r="U30" s="26">
        <v>0</v>
      </c>
      <c r="V30" s="10">
        <v>1243756</v>
      </c>
      <c r="W30" s="9" t="s">
        <v>97</v>
      </c>
      <c r="X30" s="9" t="s">
        <v>235</v>
      </c>
      <c r="Y30" s="10">
        <v>2019</v>
      </c>
      <c r="Z30" s="11">
        <v>43691</v>
      </c>
      <c r="AA30" s="12" t="s">
        <v>255</v>
      </c>
    </row>
    <row r="31" spans="1:27" ht="110.25" customHeight="1" x14ac:dyDescent="0.25">
      <c r="A31" s="10" t="s">
        <v>17</v>
      </c>
      <c r="B31" s="10" t="s">
        <v>82</v>
      </c>
      <c r="C31" s="10" t="s">
        <v>103</v>
      </c>
      <c r="D31" s="10" t="s">
        <v>83</v>
      </c>
      <c r="E31" s="10" t="s">
        <v>197</v>
      </c>
      <c r="F31" s="10" t="s">
        <v>84</v>
      </c>
      <c r="G31" s="10" t="s">
        <v>5</v>
      </c>
      <c r="H31" s="10"/>
      <c r="I31" s="10" t="s">
        <v>21</v>
      </c>
      <c r="J31" s="10">
        <v>15</v>
      </c>
      <c r="K31" s="10" t="s">
        <v>8</v>
      </c>
      <c r="L31" s="10" t="s">
        <v>23</v>
      </c>
      <c r="M31" s="10">
        <v>0</v>
      </c>
      <c r="N31" s="10" t="s">
        <v>9</v>
      </c>
      <c r="O31" s="10" t="s">
        <v>26</v>
      </c>
      <c r="P31" s="10">
        <v>1</v>
      </c>
      <c r="Q31" s="10"/>
      <c r="R31" s="10" t="s">
        <v>104</v>
      </c>
      <c r="S31" s="11">
        <v>43691</v>
      </c>
      <c r="T31" s="10" t="s">
        <v>105</v>
      </c>
      <c r="U31" s="26">
        <v>23</v>
      </c>
      <c r="V31" s="10">
        <v>1243756</v>
      </c>
      <c r="W31" s="9" t="s">
        <v>97</v>
      </c>
      <c r="X31" s="9" t="s">
        <v>235</v>
      </c>
      <c r="Y31" s="10">
        <v>2019</v>
      </c>
      <c r="Z31" s="11">
        <v>43691</v>
      </c>
      <c r="AA31" s="12" t="s">
        <v>255</v>
      </c>
    </row>
    <row r="32" spans="1:27" ht="99.95" customHeight="1" x14ac:dyDescent="0.25">
      <c r="A32" s="10" t="s">
        <v>17</v>
      </c>
      <c r="B32" s="10" t="s">
        <v>85</v>
      </c>
      <c r="C32" s="10" t="s">
        <v>103</v>
      </c>
      <c r="D32" s="10" t="s">
        <v>86</v>
      </c>
      <c r="E32" s="10" t="s">
        <v>197</v>
      </c>
      <c r="F32" s="10" t="s">
        <v>87</v>
      </c>
      <c r="G32" s="10" t="s">
        <v>5</v>
      </c>
      <c r="H32" s="10"/>
      <c r="I32" s="10" t="s">
        <v>71</v>
      </c>
      <c r="J32" s="10">
        <v>15</v>
      </c>
      <c r="K32" s="10" t="s">
        <v>8</v>
      </c>
      <c r="L32" s="10" t="s">
        <v>23</v>
      </c>
      <c r="M32" s="10">
        <v>0</v>
      </c>
      <c r="N32" s="10" t="s">
        <v>9</v>
      </c>
      <c r="O32" s="10" t="s">
        <v>26</v>
      </c>
      <c r="P32" s="10">
        <v>1</v>
      </c>
      <c r="Q32" s="10"/>
      <c r="R32" s="10" t="s">
        <v>104</v>
      </c>
      <c r="S32" s="11">
        <v>43691</v>
      </c>
      <c r="T32" s="10" t="s">
        <v>105</v>
      </c>
      <c r="U32" s="26">
        <v>75</v>
      </c>
      <c r="V32" s="10">
        <v>1243756</v>
      </c>
      <c r="W32" s="9" t="s">
        <v>97</v>
      </c>
      <c r="X32" s="9" t="s">
        <v>235</v>
      </c>
      <c r="Y32" s="10">
        <v>2019</v>
      </c>
      <c r="Z32" s="11">
        <v>43691</v>
      </c>
      <c r="AA32" s="12" t="s">
        <v>255</v>
      </c>
    </row>
    <row r="33" spans="1:27" ht="117.75" customHeight="1" x14ac:dyDescent="0.25">
      <c r="A33" s="10" t="s">
        <v>17</v>
      </c>
      <c r="B33" s="10" t="s">
        <v>88</v>
      </c>
      <c r="C33" s="10" t="s">
        <v>103</v>
      </c>
      <c r="D33" s="10" t="s">
        <v>89</v>
      </c>
      <c r="E33" s="10" t="s">
        <v>197</v>
      </c>
      <c r="F33" s="10" t="s">
        <v>43</v>
      </c>
      <c r="G33" s="10" t="s">
        <v>5</v>
      </c>
      <c r="H33" s="10"/>
      <c r="I33" s="10" t="s">
        <v>21</v>
      </c>
      <c r="J33" s="10">
        <v>15</v>
      </c>
      <c r="K33" s="10" t="s">
        <v>8</v>
      </c>
      <c r="L33" s="10" t="s">
        <v>23</v>
      </c>
      <c r="M33" s="10">
        <v>0</v>
      </c>
      <c r="N33" s="10" t="s">
        <v>9</v>
      </c>
      <c r="O33" s="10" t="s">
        <v>26</v>
      </c>
      <c r="P33" s="10">
        <v>1</v>
      </c>
      <c r="Q33" s="10"/>
      <c r="R33" s="10" t="s">
        <v>104</v>
      </c>
      <c r="S33" s="11">
        <v>43691</v>
      </c>
      <c r="T33" s="10" t="s">
        <v>105</v>
      </c>
      <c r="U33" s="26">
        <v>0</v>
      </c>
      <c r="V33" s="10">
        <v>1243756</v>
      </c>
      <c r="W33" s="9" t="s">
        <v>97</v>
      </c>
      <c r="X33" s="9" t="s">
        <v>235</v>
      </c>
      <c r="Y33" s="10">
        <v>2019</v>
      </c>
      <c r="Z33" s="11">
        <v>43691</v>
      </c>
      <c r="AA33" s="12" t="s">
        <v>255</v>
      </c>
    </row>
    <row r="34" spans="1:27" ht="111" customHeight="1" x14ac:dyDescent="0.25">
      <c r="A34" s="10" t="s">
        <v>17</v>
      </c>
      <c r="B34" s="10" t="s">
        <v>90</v>
      </c>
      <c r="C34" s="10" t="s">
        <v>103</v>
      </c>
      <c r="D34" s="10" t="s">
        <v>91</v>
      </c>
      <c r="E34" s="10" t="s">
        <v>197</v>
      </c>
      <c r="F34" s="10" t="s">
        <v>43</v>
      </c>
      <c r="G34" s="10" t="s">
        <v>5</v>
      </c>
      <c r="H34" s="10"/>
      <c r="I34" s="10" t="s">
        <v>21</v>
      </c>
      <c r="J34" s="10">
        <v>15</v>
      </c>
      <c r="K34" s="10" t="s">
        <v>8</v>
      </c>
      <c r="L34" s="10" t="s">
        <v>23</v>
      </c>
      <c r="M34" s="10">
        <v>0</v>
      </c>
      <c r="N34" s="10" t="s">
        <v>9</v>
      </c>
      <c r="O34" s="10" t="s">
        <v>26</v>
      </c>
      <c r="P34" s="10">
        <v>1</v>
      </c>
      <c r="Q34" s="10"/>
      <c r="R34" s="10" t="s">
        <v>104</v>
      </c>
      <c r="S34" s="11">
        <v>43691</v>
      </c>
      <c r="T34" s="10" t="s">
        <v>105</v>
      </c>
      <c r="U34" s="26">
        <v>0</v>
      </c>
      <c r="V34" s="10">
        <v>1243756</v>
      </c>
      <c r="W34" s="9" t="s">
        <v>97</v>
      </c>
      <c r="X34" s="9" t="s">
        <v>235</v>
      </c>
      <c r="Y34" s="10">
        <v>2019</v>
      </c>
      <c r="Z34" s="11">
        <v>43691</v>
      </c>
      <c r="AA34" s="12" t="s">
        <v>255</v>
      </c>
    </row>
    <row r="35" spans="1:27" ht="117" customHeight="1" x14ac:dyDescent="0.25">
      <c r="A35" s="10" t="s">
        <v>17</v>
      </c>
      <c r="B35" s="10" t="s">
        <v>92</v>
      </c>
      <c r="C35" s="10" t="s">
        <v>103</v>
      </c>
      <c r="D35" s="10" t="s">
        <v>93</v>
      </c>
      <c r="E35" s="10" t="s">
        <v>197</v>
      </c>
      <c r="F35" s="10" t="s">
        <v>43</v>
      </c>
      <c r="G35" s="10" t="s">
        <v>5</v>
      </c>
      <c r="H35" s="10"/>
      <c r="I35" s="10" t="s">
        <v>21</v>
      </c>
      <c r="J35" s="10">
        <v>15</v>
      </c>
      <c r="K35" s="10" t="s">
        <v>8</v>
      </c>
      <c r="L35" s="10" t="s">
        <v>23</v>
      </c>
      <c r="M35" s="10">
        <v>0</v>
      </c>
      <c r="N35" s="10" t="s">
        <v>9</v>
      </c>
      <c r="O35" s="10" t="s">
        <v>26</v>
      </c>
      <c r="P35" s="10">
        <v>1</v>
      </c>
      <c r="Q35" s="10"/>
      <c r="R35" s="10" t="s">
        <v>104</v>
      </c>
      <c r="S35" s="11">
        <v>43691</v>
      </c>
      <c r="T35" s="10" t="s">
        <v>105</v>
      </c>
      <c r="U35" s="26">
        <v>0</v>
      </c>
      <c r="V35" s="10">
        <v>1243756</v>
      </c>
      <c r="W35" s="9" t="s">
        <v>97</v>
      </c>
      <c r="X35" s="9" t="s">
        <v>235</v>
      </c>
      <c r="Y35" s="10">
        <v>2019</v>
      </c>
      <c r="Z35" s="11">
        <v>43691</v>
      </c>
      <c r="AA35" s="12" t="s">
        <v>255</v>
      </c>
    </row>
  </sheetData>
  <mergeCells count="11">
    <mergeCell ref="A8:AA8"/>
    <mergeCell ref="A1:AA1"/>
    <mergeCell ref="A2:AA2"/>
    <mergeCell ref="A3:AA3"/>
    <mergeCell ref="A4:C4"/>
    <mergeCell ref="D4:F4"/>
    <mergeCell ref="G4:I4"/>
    <mergeCell ref="J4:AA5"/>
    <mergeCell ref="A5:C5"/>
    <mergeCell ref="D5:F5"/>
    <mergeCell ref="G5:I5"/>
  </mergeCells>
  <dataValidations count="1">
    <dataValidation type="list" allowBlank="1" showErrorMessage="1" sqref="E10:E35">
      <formula1>Hidden_14</formula1>
    </dataValidation>
  </dataValidations>
  <pageMargins left="0.7" right="0.7" top="0.75" bottom="0.75" header="0.3" footer="0.3"/>
  <pageSetup orientation="portrait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5"/>
  <sheetViews>
    <sheetView topLeftCell="Q3" workbookViewId="0">
      <selection activeCell="AA10" sqref="AA10"/>
    </sheetView>
  </sheetViews>
  <sheetFormatPr baseColWidth="10" defaultRowHeight="15" x14ac:dyDescent="0.25"/>
  <cols>
    <col min="1" max="1" width="14" customWidth="1"/>
    <col min="2" max="2" width="18.5703125" customWidth="1"/>
    <col min="3" max="3" width="13.5703125" customWidth="1"/>
    <col min="4" max="4" width="24.28515625" customWidth="1"/>
    <col min="5" max="6" width="11.42578125" customWidth="1"/>
    <col min="7" max="7" width="14.7109375" customWidth="1"/>
    <col min="8" max="10" width="11.42578125" customWidth="1"/>
    <col min="11" max="11" width="14" customWidth="1"/>
    <col min="12" max="13" width="11.42578125" customWidth="1"/>
    <col min="14" max="14" width="14" customWidth="1"/>
    <col min="15" max="15" width="14.42578125" customWidth="1"/>
    <col min="16" max="17" width="13.28515625" customWidth="1"/>
    <col min="18" max="18" width="19.85546875" customWidth="1"/>
    <col min="19" max="19" width="11.42578125" customWidth="1"/>
    <col min="20" max="20" width="13.7109375" customWidth="1"/>
    <col min="21" max="21" width="14" customWidth="1"/>
    <col min="22" max="22" width="11.42578125" customWidth="1"/>
    <col min="23" max="23" width="17.85546875" customWidth="1"/>
    <col min="24" max="24" width="19.85546875" customWidth="1"/>
    <col min="25" max="25" width="11.42578125" customWidth="1"/>
    <col min="26" max="26" width="14.28515625" customWidth="1"/>
    <col min="27" max="27" width="19.5703125" customWidth="1"/>
  </cols>
  <sheetData>
    <row r="1" spans="1:27" ht="30" customHeight="1" x14ac:dyDescent="0.25">
      <c r="A1" s="39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1"/>
    </row>
    <row r="2" spans="1:27" ht="31.5" customHeight="1" x14ac:dyDescent="0.25">
      <c r="A2" s="42" t="s">
        <v>256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4"/>
    </row>
    <row r="3" spans="1:27" ht="31.5" customHeight="1" x14ac:dyDescent="0.25">
      <c r="A3" s="45" t="s">
        <v>94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7"/>
    </row>
    <row r="4" spans="1:27" ht="23.25" customHeight="1" x14ac:dyDescent="0.25">
      <c r="A4" s="48" t="s">
        <v>95</v>
      </c>
      <c r="B4" s="49"/>
      <c r="C4" s="49"/>
      <c r="D4" s="48" t="s">
        <v>11</v>
      </c>
      <c r="E4" s="49"/>
      <c r="F4" s="49"/>
      <c r="G4" s="50" t="s">
        <v>96</v>
      </c>
      <c r="H4" s="49"/>
      <c r="I4" s="49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  <c r="Z4" s="51"/>
      <c r="AA4" s="51"/>
    </row>
    <row r="5" spans="1:27" ht="43.5" customHeight="1" x14ac:dyDescent="0.25">
      <c r="A5" s="53" t="s">
        <v>161</v>
      </c>
      <c r="B5" s="54"/>
      <c r="C5" s="54"/>
      <c r="D5" s="53" t="s">
        <v>162</v>
      </c>
      <c r="E5" s="54"/>
      <c r="F5" s="54"/>
      <c r="G5" s="53" t="s">
        <v>163</v>
      </c>
      <c r="H5" s="55"/>
      <c r="I5" s="56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</row>
    <row r="6" spans="1:27" hidden="1" x14ac:dyDescent="0.25">
      <c r="A6" s="8" t="s">
        <v>110</v>
      </c>
      <c r="B6" s="8" t="s">
        <v>106</v>
      </c>
      <c r="C6" s="8" t="s">
        <v>106</v>
      </c>
      <c r="D6" s="8" t="s">
        <v>106</v>
      </c>
      <c r="E6" s="8" t="s">
        <v>109</v>
      </c>
      <c r="F6" s="8" t="s">
        <v>106</v>
      </c>
      <c r="G6" s="8" t="s">
        <v>106</v>
      </c>
      <c r="H6" s="8" t="s">
        <v>164</v>
      </c>
      <c r="I6" s="8" t="s">
        <v>110</v>
      </c>
      <c r="J6" s="8" t="s">
        <v>165</v>
      </c>
      <c r="K6" s="8" t="s">
        <v>110</v>
      </c>
      <c r="L6" s="8" t="s">
        <v>106</v>
      </c>
      <c r="M6" s="8" t="s">
        <v>165</v>
      </c>
      <c r="N6" s="8" t="s">
        <v>106</v>
      </c>
      <c r="O6" s="8" t="s">
        <v>106</v>
      </c>
      <c r="P6" s="8" t="s">
        <v>165</v>
      </c>
      <c r="Q6" s="8" t="s">
        <v>164</v>
      </c>
      <c r="R6" s="8" t="s">
        <v>164</v>
      </c>
      <c r="S6" s="8" t="s">
        <v>166</v>
      </c>
      <c r="T6" s="8" t="s">
        <v>110</v>
      </c>
      <c r="U6" s="8" t="s">
        <v>106</v>
      </c>
      <c r="V6" s="8" t="s">
        <v>106</v>
      </c>
      <c r="W6" s="8" t="s">
        <v>164</v>
      </c>
      <c r="X6" s="8" t="s">
        <v>164</v>
      </c>
      <c r="Y6" s="8" t="s">
        <v>167</v>
      </c>
      <c r="Z6" s="8" t="s">
        <v>168</v>
      </c>
      <c r="AA6" s="8" t="s">
        <v>169</v>
      </c>
    </row>
    <row r="7" spans="1:27" hidden="1" x14ac:dyDescent="0.25">
      <c r="A7" s="8" t="s">
        <v>170</v>
      </c>
      <c r="B7" s="8" t="s">
        <v>171</v>
      </c>
      <c r="C7" s="8" t="s">
        <v>172</v>
      </c>
      <c r="D7" s="8" t="s">
        <v>173</v>
      </c>
      <c r="E7" s="8" t="s">
        <v>174</v>
      </c>
      <c r="F7" s="8" t="s">
        <v>175</v>
      </c>
      <c r="G7" s="8" t="s">
        <v>176</v>
      </c>
      <c r="H7" s="8" t="s">
        <v>177</v>
      </c>
      <c r="I7" s="8" t="s">
        <v>178</v>
      </c>
      <c r="J7" s="8" t="s">
        <v>179</v>
      </c>
      <c r="K7" s="8" t="s">
        <v>180</v>
      </c>
      <c r="L7" s="8" t="s">
        <v>181</v>
      </c>
      <c r="M7" s="8" t="s">
        <v>182</v>
      </c>
      <c r="N7" s="8" t="s">
        <v>183</v>
      </c>
      <c r="O7" s="8" t="s">
        <v>184</v>
      </c>
      <c r="P7" s="8" t="s">
        <v>185</v>
      </c>
      <c r="Q7" s="8" t="s">
        <v>186</v>
      </c>
      <c r="R7" s="8" t="s">
        <v>187</v>
      </c>
      <c r="S7" s="8" t="s">
        <v>188</v>
      </c>
      <c r="T7" s="8" t="s">
        <v>189</v>
      </c>
      <c r="U7" s="8" t="s">
        <v>190</v>
      </c>
      <c r="V7" s="8" t="s">
        <v>191</v>
      </c>
      <c r="W7" s="8" t="s">
        <v>192</v>
      </c>
      <c r="X7" s="8" t="s">
        <v>193</v>
      </c>
      <c r="Y7" s="8" t="s">
        <v>194</v>
      </c>
      <c r="Z7" s="8" t="s">
        <v>195</v>
      </c>
      <c r="AA7" s="8" t="s">
        <v>196</v>
      </c>
    </row>
    <row r="8" spans="1:27" ht="15.75" x14ac:dyDescent="0.3">
      <c r="A8" s="37" t="s">
        <v>98</v>
      </c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  <c r="AA8" s="38"/>
    </row>
    <row r="9" spans="1:27" ht="67.5" x14ac:dyDescent="0.25">
      <c r="A9" s="28" t="s">
        <v>198</v>
      </c>
      <c r="B9" s="28" t="s">
        <v>199</v>
      </c>
      <c r="C9" s="28" t="s">
        <v>200</v>
      </c>
      <c r="D9" s="28" t="s">
        <v>201</v>
      </c>
      <c r="E9" s="28" t="s">
        <v>202</v>
      </c>
      <c r="F9" s="28" t="s">
        <v>203</v>
      </c>
      <c r="G9" s="28" t="s">
        <v>204</v>
      </c>
      <c r="H9" s="28" t="s">
        <v>225</v>
      </c>
      <c r="I9" s="28" t="s">
        <v>205</v>
      </c>
      <c r="J9" s="28" t="s">
        <v>221</v>
      </c>
      <c r="K9" s="28" t="s">
        <v>206</v>
      </c>
      <c r="L9" s="28" t="s">
        <v>207</v>
      </c>
      <c r="M9" s="28" t="s">
        <v>222</v>
      </c>
      <c r="N9" s="28" t="s">
        <v>208</v>
      </c>
      <c r="O9" s="28" t="s">
        <v>209</v>
      </c>
      <c r="P9" s="28" t="s">
        <v>223</v>
      </c>
      <c r="Q9" s="28" t="s">
        <v>210</v>
      </c>
      <c r="R9" s="28" t="s">
        <v>211</v>
      </c>
      <c r="S9" s="28" t="s">
        <v>212</v>
      </c>
      <c r="T9" s="28" t="s">
        <v>213</v>
      </c>
      <c r="U9" s="28" t="s">
        <v>224</v>
      </c>
      <c r="V9" s="28" t="s">
        <v>214</v>
      </c>
      <c r="W9" s="28" t="s">
        <v>215</v>
      </c>
      <c r="X9" s="28" t="s">
        <v>216</v>
      </c>
      <c r="Y9" s="28" t="s">
        <v>217</v>
      </c>
      <c r="Z9" s="28" t="s">
        <v>218</v>
      </c>
      <c r="AA9" s="28" t="s">
        <v>219</v>
      </c>
    </row>
    <row r="10" spans="1:27" ht="107.25" customHeight="1" x14ac:dyDescent="0.25">
      <c r="A10" s="10" t="s">
        <v>17</v>
      </c>
      <c r="B10" s="10" t="s">
        <v>18</v>
      </c>
      <c r="C10" s="10" t="s">
        <v>103</v>
      </c>
      <c r="D10" s="10" t="s">
        <v>19</v>
      </c>
      <c r="E10" s="10" t="s">
        <v>197</v>
      </c>
      <c r="F10" s="10" t="s">
        <v>10</v>
      </c>
      <c r="G10" s="10" t="s">
        <v>20</v>
      </c>
      <c r="H10" s="10"/>
      <c r="I10" s="10" t="s">
        <v>21</v>
      </c>
      <c r="J10" s="10">
        <v>15</v>
      </c>
      <c r="K10" s="10" t="s">
        <v>8</v>
      </c>
      <c r="L10" s="10" t="s">
        <v>23</v>
      </c>
      <c r="M10" s="10">
        <v>0</v>
      </c>
      <c r="N10" s="10" t="s">
        <v>9</v>
      </c>
      <c r="O10" s="10" t="s">
        <v>26</v>
      </c>
      <c r="P10" s="10">
        <v>1</v>
      </c>
      <c r="Q10" s="10"/>
      <c r="R10" s="10" t="s">
        <v>104</v>
      </c>
      <c r="S10" s="11">
        <v>43711</v>
      </c>
      <c r="T10" s="10" t="s">
        <v>105</v>
      </c>
      <c r="U10" s="26">
        <v>929</v>
      </c>
      <c r="V10" s="10">
        <v>1243756</v>
      </c>
      <c r="W10" s="9" t="s">
        <v>97</v>
      </c>
      <c r="X10" s="9" t="s">
        <v>235</v>
      </c>
      <c r="Y10" s="10">
        <v>2019</v>
      </c>
      <c r="Z10" s="11">
        <v>43711</v>
      </c>
      <c r="AA10" s="12" t="s">
        <v>257</v>
      </c>
    </row>
    <row r="11" spans="1:27" ht="110.25" customHeight="1" x14ac:dyDescent="0.25">
      <c r="A11" s="10" t="s">
        <v>17</v>
      </c>
      <c r="B11" s="10" t="s">
        <v>30</v>
      </c>
      <c r="C11" s="10" t="s">
        <v>103</v>
      </c>
      <c r="D11" s="22" t="s">
        <v>31</v>
      </c>
      <c r="E11" s="10" t="s">
        <v>197</v>
      </c>
      <c r="F11" s="10" t="s">
        <v>32</v>
      </c>
      <c r="G11" s="10" t="s">
        <v>5</v>
      </c>
      <c r="H11" s="10"/>
      <c r="I11" s="10" t="s">
        <v>21</v>
      </c>
      <c r="J11" s="10">
        <v>15</v>
      </c>
      <c r="K11" s="10" t="s">
        <v>8</v>
      </c>
      <c r="L11" s="10" t="s">
        <v>23</v>
      </c>
      <c r="M11" s="10">
        <v>0</v>
      </c>
      <c r="N11" s="10" t="s">
        <v>9</v>
      </c>
      <c r="O11" s="10" t="s">
        <v>26</v>
      </c>
      <c r="P11" s="10">
        <v>1</v>
      </c>
      <c r="Q11" s="10"/>
      <c r="R11" s="10" t="s">
        <v>104</v>
      </c>
      <c r="S11" s="11">
        <v>43711</v>
      </c>
      <c r="T11" s="10" t="s">
        <v>105</v>
      </c>
      <c r="U11" s="26">
        <v>223</v>
      </c>
      <c r="V11" s="10">
        <v>1243756</v>
      </c>
      <c r="W11" s="9" t="s">
        <v>97</v>
      </c>
      <c r="X11" s="9" t="s">
        <v>235</v>
      </c>
      <c r="Y11" s="10">
        <v>2019</v>
      </c>
      <c r="Z11" s="11">
        <v>43711</v>
      </c>
      <c r="AA11" s="12" t="s">
        <v>257</v>
      </c>
    </row>
    <row r="12" spans="1:27" ht="114.75" customHeight="1" x14ac:dyDescent="0.25">
      <c r="A12" s="10" t="s">
        <v>17</v>
      </c>
      <c r="B12" s="10" t="s">
        <v>33</v>
      </c>
      <c r="C12" s="10" t="s">
        <v>103</v>
      </c>
      <c r="D12" s="22" t="s">
        <v>34</v>
      </c>
      <c r="E12" s="10" t="s">
        <v>197</v>
      </c>
      <c r="F12" s="10" t="s">
        <v>35</v>
      </c>
      <c r="G12" s="10" t="s">
        <v>5</v>
      </c>
      <c r="H12" s="10"/>
      <c r="I12" s="10" t="s">
        <v>21</v>
      </c>
      <c r="J12" s="10">
        <v>15</v>
      </c>
      <c r="K12" s="10" t="s">
        <v>8</v>
      </c>
      <c r="L12" s="10" t="s">
        <v>23</v>
      </c>
      <c r="M12" s="10">
        <v>0</v>
      </c>
      <c r="N12" s="10" t="s">
        <v>9</v>
      </c>
      <c r="O12" s="10" t="s">
        <v>26</v>
      </c>
      <c r="P12" s="10">
        <v>1</v>
      </c>
      <c r="Q12" s="10"/>
      <c r="R12" s="10" t="s">
        <v>104</v>
      </c>
      <c r="S12" s="11">
        <v>43711</v>
      </c>
      <c r="T12" s="10" t="s">
        <v>105</v>
      </c>
      <c r="U12" s="26">
        <v>7</v>
      </c>
      <c r="V12" s="10">
        <v>1243756</v>
      </c>
      <c r="W12" s="9" t="s">
        <v>97</v>
      </c>
      <c r="X12" s="9" t="s">
        <v>235</v>
      </c>
      <c r="Y12" s="10">
        <v>2019</v>
      </c>
      <c r="Z12" s="11">
        <v>43711</v>
      </c>
      <c r="AA12" s="12" t="s">
        <v>257</v>
      </c>
    </row>
    <row r="13" spans="1:27" ht="99.95" customHeight="1" x14ac:dyDescent="0.25">
      <c r="A13" s="10" t="s">
        <v>17</v>
      </c>
      <c r="B13" s="10" t="s">
        <v>36</v>
      </c>
      <c r="C13" s="10" t="s">
        <v>103</v>
      </c>
      <c r="D13" s="22" t="s">
        <v>37</v>
      </c>
      <c r="E13" s="10" t="s">
        <v>197</v>
      </c>
      <c r="F13" s="10" t="s">
        <v>38</v>
      </c>
      <c r="G13" s="10" t="s">
        <v>5</v>
      </c>
      <c r="H13" s="10"/>
      <c r="I13" s="10" t="s">
        <v>21</v>
      </c>
      <c r="J13" s="10">
        <v>15</v>
      </c>
      <c r="K13" s="10" t="s">
        <v>8</v>
      </c>
      <c r="L13" s="10" t="s">
        <v>23</v>
      </c>
      <c r="M13" s="10">
        <v>0</v>
      </c>
      <c r="N13" s="10" t="s">
        <v>9</v>
      </c>
      <c r="O13" s="10" t="s">
        <v>26</v>
      </c>
      <c r="P13" s="10">
        <v>1</v>
      </c>
      <c r="Q13" s="10"/>
      <c r="R13" s="10" t="s">
        <v>104</v>
      </c>
      <c r="S13" s="11">
        <v>43711</v>
      </c>
      <c r="T13" s="10" t="s">
        <v>105</v>
      </c>
      <c r="U13" s="26">
        <v>1</v>
      </c>
      <c r="V13" s="10">
        <v>1243756</v>
      </c>
      <c r="W13" s="9" t="s">
        <v>97</v>
      </c>
      <c r="X13" s="9" t="s">
        <v>235</v>
      </c>
      <c r="Y13" s="10">
        <v>2019</v>
      </c>
      <c r="Z13" s="11">
        <v>43711</v>
      </c>
      <c r="AA13" s="12" t="s">
        <v>257</v>
      </c>
    </row>
    <row r="14" spans="1:27" ht="99.95" customHeight="1" x14ac:dyDescent="0.25">
      <c r="A14" s="10" t="s">
        <v>17</v>
      </c>
      <c r="B14" s="10" t="s">
        <v>39</v>
      </c>
      <c r="C14" s="10" t="s">
        <v>103</v>
      </c>
      <c r="D14" s="10" t="s">
        <v>40</v>
      </c>
      <c r="E14" s="10" t="s">
        <v>197</v>
      </c>
      <c r="F14" s="10" t="s">
        <v>32</v>
      </c>
      <c r="G14" s="10" t="s">
        <v>5</v>
      </c>
      <c r="H14" s="10"/>
      <c r="I14" s="10" t="s">
        <v>21</v>
      </c>
      <c r="J14" s="10">
        <v>15</v>
      </c>
      <c r="K14" s="10" t="s">
        <v>8</v>
      </c>
      <c r="L14" s="10" t="s">
        <v>23</v>
      </c>
      <c r="M14" s="10">
        <v>0</v>
      </c>
      <c r="N14" s="10" t="s">
        <v>9</v>
      </c>
      <c r="O14" s="10" t="s">
        <v>26</v>
      </c>
      <c r="P14" s="10">
        <v>1</v>
      </c>
      <c r="Q14" s="10"/>
      <c r="R14" s="10" t="s">
        <v>104</v>
      </c>
      <c r="S14" s="11">
        <v>43711</v>
      </c>
      <c r="T14" s="10" t="s">
        <v>105</v>
      </c>
      <c r="U14" s="26">
        <v>110</v>
      </c>
      <c r="V14" s="10">
        <v>1243756</v>
      </c>
      <c r="W14" s="9" t="s">
        <v>97</v>
      </c>
      <c r="X14" s="9" t="s">
        <v>235</v>
      </c>
      <c r="Y14" s="10">
        <v>2019</v>
      </c>
      <c r="Z14" s="11">
        <v>43711</v>
      </c>
      <c r="AA14" s="12" t="s">
        <v>257</v>
      </c>
    </row>
    <row r="15" spans="1:27" ht="99.95" customHeight="1" x14ac:dyDescent="0.25">
      <c r="A15" s="10" t="s">
        <v>17</v>
      </c>
      <c r="B15" s="10" t="s">
        <v>41</v>
      </c>
      <c r="C15" s="10" t="s">
        <v>103</v>
      </c>
      <c r="D15" s="10" t="s">
        <v>42</v>
      </c>
      <c r="E15" s="10" t="s">
        <v>197</v>
      </c>
      <c r="F15" s="10" t="s">
        <v>43</v>
      </c>
      <c r="G15" s="10" t="s">
        <v>5</v>
      </c>
      <c r="H15" s="10"/>
      <c r="I15" s="10" t="s">
        <v>21</v>
      </c>
      <c r="J15" s="10">
        <v>15</v>
      </c>
      <c r="K15" s="10" t="s">
        <v>8</v>
      </c>
      <c r="L15" s="10" t="s">
        <v>23</v>
      </c>
      <c r="M15" s="10">
        <v>0</v>
      </c>
      <c r="N15" s="10" t="s">
        <v>9</v>
      </c>
      <c r="O15" s="10" t="s">
        <v>26</v>
      </c>
      <c r="P15" s="10">
        <v>1</v>
      </c>
      <c r="Q15" s="10"/>
      <c r="R15" s="10" t="s">
        <v>104</v>
      </c>
      <c r="S15" s="11">
        <v>43711</v>
      </c>
      <c r="T15" s="10" t="s">
        <v>105</v>
      </c>
      <c r="U15" s="26">
        <f>247+120+2</f>
        <v>369</v>
      </c>
      <c r="V15" s="10">
        <v>1243756</v>
      </c>
      <c r="W15" s="9" t="s">
        <v>97</v>
      </c>
      <c r="X15" s="9" t="s">
        <v>235</v>
      </c>
      <c r="Y15" s="10">
        <v>2019</v>
      </c>
      <c r="Z15" s="11">
        <v>43711</v>
      </c>
      <c r="AA15" s="12" t="s">
        <v>257</v>
      </c>
    </row>
    <row r="16" spans="1:27" ht="99.95" customHeight="1" x14ac:dyDescent="0.25">
      <c r="A16" s="10" t="s">
        <v>17</v>
      </c>
      <c r="B16" s="10" t="s">
        <v>44</v>
      </c>
      <c r="C16" s="10" t="s">
        <v>103</v>
      </c>
      <c r="D16" s="10" t="s">
        <v>45</v>
      </c>
      <c r="E16" s="10" t="s">
        <v>197</v>
      </c>
      <c r="F16" s="10" t="s">
        <v>46</v>
      </c>
      <c r="G16" s="10" t="s">
        <v>20</v>
      </c>
      <c r="H16" s="10"/>
      <c r="I16" s="10" t="s">
        <v>21</v>
      </c>
      <c r="J16" s="10">
        <v>15</v>
      </c>
      <c r="K16" s="10" t="s">
        <v>8</v>
      </c>
      <c r="L16" s="10" t="s">
        <v>23</v>
      </c>
      <c r="M16" s="10">
        <v>0</v>
      </c>
      <c r="N16" s="10" t="s">
        <v>9</v>
      </c>
      <c r="O16" s="10" t="s">
        <v>26</v>
      </c>
      <c r="P16" s="10">
        <v>1</v>
      </c>
      <c r="Q16" s="10"/>
      <c r="R16" s="10" t="s">
        <v>104</v>
      </c>
      <c r="S16" s="11">
        <v>43711</v>
      </c>
      <c r="T16" s="10" t="s">
        <v>105</v>
      </c>
      <c r="U16" s="26">
        <f>1+3</f>
        <v>4</v>
      </c>
      <c r="V16" s="10">
        <v>1243756</v>
      </c>
      <c r="W16" s="9" t="s">
        <v>97</v>
      </c>
      <c r="X16" s="9" t="s">
        <v>235</v>
      </c>
      <c r="Y16" s="10">
        <v>2019</v>
      </c>
      <c r="Z16" s="11">
        <v>43711</v>
      </c>
      <c r="AA16" s="12" t="s">
        <v>257</v>
      </c>
    </row>
    <row r="17" spans="1:27" ht="121.5" customHeight="1" x14ac:dyDescent="0.25">
      <c r="A17" s="10" t="s">
        <v>17</v>
      </c>
      <c r="B17" s="10" t="s">
        <v>47</v>
      </c>
      <c r="C17" s="10" t="s">
        <v>103</v>
      </c>
      <c r="D17" s="10" t="s">
        <v>48</v>
      </c>
      <c r="E17" s="10" t="s">
        <v>197</v>
      </c>
      <c r="F17" s="10" t="s">
        <v>46</v>
      </c>
      <c r="G17" s="10" t="s">
        <v>20</v>
      </c>
      <c r="H17" s="10"/>
      <c r="I17" s="10" t="s">
        <v>21</v>
      </c>
      <c r="J17" s="10">
        <v>15</v>
      </c>
      <c r="K17" s="10" t="s">
        <v>8</v>
      </c>
      <c r="L17" s="10" t="s">
        <v>23</v>
      </c>
      <c r="M17" s="10">
        <v>0</v>
      </c>
      <c r="N17" s="10" t="s">
        <v>9</v>
      </c>
      <c r="O17" s="10" t="s">
        <v>26</v>
      </c>
      <c r="P17" s="10">
        <v>1</v>
      </c>
      <c r="Q17" s="10"/>
      <c r="R17" s="10" t="s">
        <v>104</v>
      </c>
      <c r="S17" s="11">
        <v>43711</v>
      </c>
      <c r="T17" s="10" t="s">
        <v>105</v>
      </c>
      <c r="U17" s="26">
        <v>7</v>
      </c>
      <c r="V17" s="10">
        <v>1243756</v>
      </c>
      <c r="W17" s="9" t="s">
        <v>97</v>
      </c>
      <c r="X17" s="9" t="s">
        <v>235</v>
      </c>
      <c r="Y17" s="10">
        <v>2019</v>
      </c>
      <c r="Z17" s="11">
        <v>43711</v>
      </c>
      <c r="AA17" s="12" t="s">
        <v>257</v>
      </c>
    </row>
    <row r="18" spans="1:27" ht="119.25" customHeight="1" x14ac:dyDescent="0.25">
      <c r="A18" s="10" t="s">
        <v>17</v>
      </c>
      <c r="B18" s="10" t="s">
        <v>49</v>
      </c>
      <c r="C18" s="10" t="s">
        <v>103</v>
      </c>
      <c r="D18" s="10" t="s">
        <v>50</v>
      </c>
      <c r="E18" s="10" t="s">
        <v>197</v>
      </c>
      <c r="F18" s="10" t="s">
        <v>35</v>
      </c>
      <c r="G18" s="10" t="s">
        <v>5</v>
      </c>
      <c r="H18" s="10"/>
      <c r="I18" s="10" t="s">
        <v>21</v>
      </c>
      <c r="J18" s="10">
        <v>15</v>
      </c>
      <c r="K18" s="10" t="s">
        <v>8</v>
      </c>
      <c r="L18" s="10" t="s">
        <v>23</v>
      </c>
      <c r="M18" s="10">
        <v>0</v>
      </c>
      <c r="N18" s="10" t="s">
        <v>9</v>
      </c>
      <c r="O18" s="10" t="s">
        <v>26</v>
      </c>
      <c r="P18" s="10">
        <v>1</v>
      </c>
      <c r="Q18" s="10"/>
      <c r="R18" s="10" t="s">
        <v>104</v>
      </c>
      <c r="S18" s="11">
        <v>43711</v>
      </c>
      <c r="T18" s="10" t="s">
        <v>105</v>
      </c>
      <c r="U18" s="26">
        <f>211+98</f>
        <v>309</v>
      </c>
      <c r="V18" s="10">
        <v>1243756</v>
      </c>
      <c r="W18" s="9" t="s">
        <v>97</v>
      </c>
      <c r="X18" s="9" t="s">
        <v>235</v>
      </c>
      <c r="Y18" s="10">
        <v>2019</v>
      </c>
      <c r="Z18" s="11">
        <v>43711</v>
      </c>
      <c r="AA18" s="12" t="s">
        <v>257</v>
      </c>
    </row>
    <row r="19" spans="1:27" ht="99.95" customHeight="1" x14ac:dyDescent="0.25">
      <c r="A19" s="10" t="s">
        <v>17</v>
      </c>
      <c r="B19" s="10" t="s">
        <v>51</v>
      </c>
      <c r="C19" s="10" t="s">
        <v>103</v>
      </c>
      <c r="D19" s="10" t="s">
        <v>52</v>
      </c>
      <c r="E19" s="10" t="s">
        <v>197</v>
      </c>
      <c r="F19" s="10" t="s">
        <v>43</v>
      </c>
      <c r="G19" s="10" t="s">
        <v>5</v>
      </c>
      <c r="H19" s="10"/>
      <c r="I19" s="10" t="s">
        <v>53</v>
      </c>
      <c r="J19" s="10">
        <v>15</v>
      </c>
      <c r="K19" s="10" t="s">
        <v>8</v>
      </c>
      <c r="L19" s="10" t="s">
        <v>23</v>
      </c>
      <c r="M19" s="10">
        <v>0</v>
      </c>
      <c r="N19" s="10" t="s">
        <v>9</v>
      </c>
      <c r="O19" s="10" t="s">
        <v>26</v>
      </c>
      <c r="P19" s="10">
        <v>1</v>
      </c>
      <c r="Q19" s="10"/>
      <c r="R19" s="10" t="s">
        <v>104</v>
      </c>
      <c r="S19" s="11">
        <v>43711</v>
      </c>
      <c r="T19" s="10" t="s">
        <v>105</v>
      </c>
      <c r="U19" s="26">
        <v>0</v>
      </c>
      <c r="V19" s="10">
        <v>1243756</v>
      </c>
      <c r="W19" s="9" t="s">
        <v>97</v>
      </c>
      <c r="X19" s="9" t="s">
        <v>235</v>
      </c>
      <c r="Y19" s="10">
        <v>2019</v>
      </c>
      <c r="Z19" s="11">
        <v>43711</v>
      </c>
      <c r="AA19" s="12" t="s">
        <v>257</v>
      </c>
    </row>
    <row r="20" spans="1:27" ht="119.25" customHeight="1" x14ac:dyDescent="0.25">
      <c r="A20" s="10" t="s">
        <v>17</v>
      </c>
      <c r="B20" s="10" t="s">
        <v>54</v>
      </c>
      <c r="C20" s="10" t="s">
        <v>103</v>
      </c>
      <c r="D20" s="10" t="s">
        <v>55</v>
      </c>
      <c r="E20" s="10" t="s">
        <v>197</v>
      </c>
      <c r="F20" s="10" t="s">
        <v>56</v>
      </c>
      <c r="G20" s="10" t="s">
        <v>5</v>
      </c>
      <c r="H20" s="10"/>
      <c r="I20" s="10" t="s">
        <v>21</v>
      </c>
      <c r="J20" s="10">
        <v>15</v>
      </c>
      <c r="K20" s="10" t="s">
        <v>8</v>
      </c>
      <c r="L20" s="10" t="s">
        <v>23</v>
      </c>
      <c r="M20" s="10">
        <v>0</v>
      </c>
      <c r="N20" s="10" t="s">
        <v>9</v>
      </c>
      <c r="O20" s="10" t="s">
        <v>26</v>
      </c>
      <c r="P20" s="10">
        <v>1</v>
      </c>
      <c r="Q20" s="10"/>
      <c r="R20" s="10" t="s">
        <v>104</v>
      </c>
      <c r="S20" s="11">
        <v>43711</v>
      </c>
      <c r="T20" s="10" t="s">
        <v>105</v>
      </c>
      <c r="U20" s="26">
        <v>3528</v>
      </c>
      <c r="V20" s="10">
        <v>1243756</v>
      </c>
      <c r="W20" s="9" t="s">
        <v>97</v>
      </c>
      <c r="X20" s="9" t="s">
        <v>235</v>
      </c>
      <c r="Y20" s="10">
        <v>2019</v>
      </c>
      <c r="Z20" s="11">
        <v>43711</v>
      </c>
      <c r="AA20" s="12" t="s">
        <v>257</v>
      </c>
    </row>
    <row r="21" spans="1:27" ht="117" customHeight="1" x14ac:dyDescent="0.25">
      <c r="A21" s="10" t="s">
        <v>17</v>
      </c>
      <c r="B21" s="10" t="s">
        <v>57</v>
      </c>
      <c r="C21" s="10" t="s">
        <v>103</v>
      </c>
      <c r="D21" s="22" t="s">
        <v>58</v>
      </c>
      <c r="E21" s="10" t="s">
        <v>197</v>
      </c>
      <c r="F21" s="10" t="s">
        <v>43</v>
      </c>
      <c r="G21" s="10" t="s">
        <v>5</v>
      </c>
      <c r="H21" s="10"/>
      <c r="I21" s="10" t="s">
        <v>59</v>
      </c>
      <c r="J21" s="10">
        <v>15</v>
      </c>
      <c r="K21" s="10" t="s">
        <v>8</v>
      </c>
      <c r="L21" s="10" t="s">
        <v>23</v>
      </c>
      <c r="M21" s="10">
        <v>0</v>
      </c>
      <c r="N21" s="10" t="s">
        <v>9</v>
      </c>
      <c r="O21" s="10" t="s">
        <v>26</v>
      </c>
      <c r="P21" s="10">
        <v>1</v>
      </c>
      <c r="Q21" s="10"/>
      <c r="R21" s="10" t="s">
        <v>104</v>
      </c>
      <c r="S21" s="11">
        <v>43711</v>
      </c>
      <c r="T21" s="10" t="s">
        <v>105</v>
      </c>
      <c r="U21" s="26">
        <v>0</v>
      </c>
      <c r="V21" s="10">
        <v>1243756</v>
      </c>
      <c r="W21" s="9" t="s">
        <v>97</v>
      </c>
      <c r="X21" s="9" t="s">
        <v>235</v>
      </c>
      <c r="Y21" s="10">
        <v>2019</v>
      </c>
      <c r="Z21" s="11">
        <v>43711</v>
      </c>
      <c r="AA21" s="12" t="s">
        <v>257</v>
      </c>
    </row>
    <row r="22" spans="1:27" ht="99.95" customHeight="1" x14ac:dyDescent="0.25">
      <c r="A22" s="10" t="s">
        <v>17</v>
      </c>
      <c r="B22" s="10" t="s">
        <v>60</v>
      </c>
      <c r="C22" s="10" t="s">
        <v>103</v>
      </c>
      <c r="D22" s="22" t="s">
        <v>61</v>
      </c>
      <c r="E22" s="10" t="s">
        <v>197</v>
      </c>
      <c r="F22" s="10" t="s">
        <v>62</v>
      </c>
      <c r="G22" s="10" t="s">
        <v>5</v>
      </c>
      <c r="H22" s="10"/>
      <c r="I22" s="10" t="s">
        <v>63</v>
      </c>
      <c r="J22" s="10">
        <v>15</v>
      </c>
      <c r="K22" s="10" t="s">
        <v>8</v>
      </c>
      <c r="L22" s="10" t="s">
        <v>23</v>
      </c>
      <c r="M22" s="10">
        <v>0</v>
      </c>
      <c r="N22" s="10" t="s">
        <v>9</v>
      </c>
      <c r="O22" s="10" t="s">
        <v>26</v>
      </c>
      <c r="P22" s="10">
        <v>1</v>
      </c>
      <c r="Q22" s="10"/>
      <c r="R22" s="10" t="s">
        <v>104</v>
      </c>
      <c r="S22" s="11">
        <v>43711</v>
      </c>
      <c r="T22" s="10" t="s">
        <v>105</v>
      </c>
      <c r="U22" s="26">
        <v>7</v>
      </c>
      <c r="V22" s="10">
        <v>1243756</v>
      </c>
      <c r="W22" s="9" t="s">
        <v>97</v>
      </c>
      <c r="X22" s="9" t="s">
        <v>235</v>
      </c>
      <c r="Y22" s="10">
        <v>2019</v>
      </c>
      <c r="Z22" s="11">
        <v>43711</v>
      </c>
      <c r="AA22" s="12" t="s">
        <v>257</v>
      </c>
    </row>
    <row r="23" spans="1:27" ht="111.75" customHeight="1" x14ac:dyDescent="0.25">
      <c r="A23" s="10" t="s">
        <v>17</v>
      </c>
      <c r="B23" s="10" t="s">
        <v>64</v>
      </c>
      <c r="C23" s="10" t="s">
        <v>103</v>
      </c>
      <c r="D23" s="10" t="s">
        <v>65</v>
      </c>
      <c r="E23" s="10" t="s">
        <v>197</v>
      </c>
      <c r="F23" s="10" t="s">
        <v>43</v>
      </c>
      <c r="G23" s="10" t="s">
        <v>20</v>
      </c>
      <c r="H23" s="10"/>
      <c r="I23" s="10" t="s">
        <v>21</v>
      </c>
      <c r="J23" s="10">
        <v>15</v>
      </c>
      <c r="K23" s="10" t="s">
        <v>8</v>
      </c>
      <c r="L23" s="10" t="s">
        <v>23</v>
      </c>
      <c r="M23" s="10">
        <v>0</v>
      </c>
      <c r="N23" s="10" t="s">
        <v>9</v>
      </c>
      <c r="O23" s="10" t="s">
        <v>26</v>
      </c>
      <c r="P23" s="10">
        <v>1</v>
      </c>
      <c r="Q23" s="10"/>
      <c r="R23" s="10" t="s">
        <v>104</v>
      </c>
      <c r="S23" s="11">
        <v>43711</v>
      </c>
      <c r="T23" s="10" t="s">
        <v>105</v>
      </c>
      <c r="U23" s="26">
        <f>5+4+132+152</f>
        <v>293</v>
      </c>
      <c r="V23" s="10">
        <v>1243756</v>
      </c>
      <c r="W23" s="9" t="s">
        <v>97</v>
      </c>
      <c r="X23" s="9" t="s">
        <v>235</v>
      </c>
      <c r="Y23" s="10">
        <v>2019</v>
      </c>
      <c r="Z23" s="11">
        <v>43711</v>
      </c>
      <c r="AA23" s="12" t="s">
        <v>257</v>
      </c>
    </row>
    <row r="24" spans="1:27" ht="99.95" customHeight="1" x14ac:dyDescent="0.25">
      <c r="A24" s="10" t="s">
        <v>17</v>
      </c>
      <c r="B24" s="10" t="s">
        <v>66</v>
      </c>
      <c r="C24" s="10" t="s">
        <v>103</v>
      </c>
      <c r="D24" s="10" t="s">
        <v>67</v>
      </c>
      <c r="E24" s="10" t="s">
        <v>197</v>
      </c>
      <c r="F24" s="10" t="s">
        <v>43</v>
      </c>
      <c r="G24" s="10" t="s">
        <v>20</v>
      </c>
      <c r="H24" s="10"/>
      <c r="I24" s="10" t="s">
        <v>21</v>
      </c>
      <c r="J24" s="10">
        <v>15</v>
      </c>
      <c r="K24" s="10" t="s">
        <v>8</v>
      </c>
      <c r="L24" s="10" t="s">
        <v>23</v>
      </c>
      <c r="M24" s="10">
        <v>0</v>
      </c>
      <c r="N24" s="10" t="s">
        <v>9</v>
      </c>
      <c r="O24" s="10" t="s">
        <v>26</v>
      </c>
      <c r="P24" s="10">
        <v>1</v>
      </c>
      <c r="Q24" s="10"/>
      <c r="R24" s="10" t="s">
        <v>104</v>
      </c>
      <c r="S24" s="11">
        <v>43711</v>
      </c>
      <c r="T24" s="10" t="s">
        <v>105</v>
      </c>
      <c r="U24" s="26">
        <f>263+318+40+15</f>
        <v>636</v>
      </c>
      <c r="V24" s="10">
        <v>1243756</v>
      </c>
      <c r="W24" s="9" t="s">
        <v>97</v>
      </c>
      <c r="X24" s="9" t="s">
        <v>235</v>
      </c>
      <c r="Y24" s="10">
        <v>2019</v>
      </c>
      <c r="Z24" s="11">
        <v>43711</v>
      </c>
      <c r="AA24" s="12" t="s">
        <v>257</v>
      </c>
    </row>
    <row r="25" spans="1:27" ht="117.75" customHeight="1" x14ac:dyDescent="0.25">
      <c r="A25" s="10" t="s">
        <v>17</v>
      </c>
      <c r="B25" s="10" t="s">
        <v>68</v>
      </c>
      <c r="C25" s="10" t="s">
        <v>103</v>
      </c>
      <c r="D25" s="22" t="s">
        <v>69</v>
      </c>
      <c r="E25" s="10" t="s">
        <v>197</v>
      </c>
      <c r="F25" s="10" t="s">
        <v>70</v>
      </c>
      <c r="G25" s="10" t="s">
        <v>5</v>
      </c>
      <c r="H25" s="10"/>
      <c r="I25" s="10" t="s">
        <v>71</v>
      </c>
      <c r="J25" s="10">
        <v>15</v>
      </c>
      <c r="K25" s="10" t="s">
        <v>8</v>
      </c>
      <c r="L25" s="10" t="s">
        <v>23</v>
      </c>
      <c r="M25" s="10">
        <v>0</v>
      </c>
      <c r="N25" s="10" t="s">
        <v>9</v>
      </c>
      <c r="O25" s="10" t="s">
        <v>26</v>
      </c>
      <c r="P25" s="10">
        <v>1</v>
      </c>
      <c r="Q25" s="10"/>
      <c r="R25" s="10" t="s">
        <v>104</v>
      </c>
      <c r="S25" s="11">
        <v>43711</v>
      </c>
      <c r="T25" s="10" t="s">
        <v>105</v>
      </c>
      <c r="U25" s="26">
        <v>143</v>
      </c>
      <c r="V25" s="10">
        <v>1243756</v>
      </c>
      <c r="W25" s="9" t="s">
        <v>97</v>
      </c>
      <c r="X25" s="9" t="s">
        <v>235</v>
      </c>
      <c r="Y25" s="10">
        <v>2019</v>
      </c>
      <c r="Z25" s="11">
        <v>43711</v>
      </c>
      <c r="AA25" s="12" t="s">
        <v>257</v>
      </c>
    </row>
    <row r="26" spans="1:27" ht="99.95" customHeight="1" x14ac:dyDescent="0.25">
      <c r="A26" s="10" t="s">
        <v>17</v>
      </c>
      <c r="B26" s="10" t="s">
        <v>72</v>
      </c>
      <c r="C26" s="10" t="s">
        <v>103</v>
      </c>
      <c r="D26" s="22" t="s">
        <v>73</v>
      </c>
      <c r="E26" s="10" t="s">
        <v>197</v>
      </c>
      <c r="F26" s="10" t="s">
        <v>43</v>
      </c>
      <c r="G26" s="10" t="s">
        <v>5</v>
      </c>
      <c r="H26" s="10"/>
      <c r="I26" s="10" t="s">
        <v>21</v>
      </c>
      <c r="J26" s="10">
        <v>15</v>
      </c>
      <c r="K26" s="10" t="s">
        <v>8</v>
      </c>
      <c r="L26" s="10" t="s">
        <v>23</v>
      </c>
      <c r="M26" s="10">
        <v>0</v>
      </c>
      <c r="N26" s="10" t="s">
        <v>9</v>
      </c>
      <c r="O26" s="10" t="s">
        <v>26</v>
      </c>
      <c r="P26" s="10">
        <v>1</v>
      </c>
      <c r="Q26" s="10"/>
      <c r="R26" s="10" t="s">
        <v>104</v>
      </c>
      <c r="S26" s="11">
        <v>43711</v>
      </c>
      <c r="T26" s="10" t="s">
        <v>105</v>
      </c>
      <c r="U26" s="26">
        <v>9</v>
      </c>
      <c r="V26" s="10">
        <v>1243756</v>
      </c>
      <c r="W26" s="9" t="s">
        <v>97</v>
      </c>
      <c r="X26" s="9" t="s">
        <v>235</v>
      </c>
      <c r="Y26" s="10">
        <v>2019</v>
      </c>
      <c r="Z26" s="11">
        <v>43711</v>
      </c>
      <c r="AA26" s="12" t="s">
        <v>257</v>
      </c>
    </row>
    <row r="27" spans="1:27" ht="114.75" customHeight="1" x14ac:dyDescent="0.25">
      <c r="A27" s="10" t="s">
        <v>17</v>
      </c>
      <c r="B27" s="10" t="s">
        <v>74</v>
      </c>
      <c r="C27" s="10" t="s">
        <v>103</v>
      </c>
      <c r="D27" s="10" t="s">
        <v>75</v>
      </c>
      <c r="E27" s="10" t="s">
        <v>197</v>
      </c>
      <c r="F27" s="10" t="s">
        <v>43</v>
      </c>
      <c r="G27" s="10" t="s">
        <v>5</v>
      </c>
      <c r="H27" s="10"/>
      <c r="I27" s="10" t="s">
        <v>21</v>
      </c>
      <c r="J27" s="10">
        <v>15</v>
      </c>
      <c r="K27" s="10" t="s">
        <v>8</v>
      </c>
      <c r="L27" s="10" t="s">
        <v>23</v>
      </c>
      <c r="M27" s="10">
        <v>0</v>
      </c>
      <c r="N27" s="10" t="s">
        <v>9</v>
      </c>
      <c r="O27" s="10" t="s">
        <v>26</v>
      </c>
      <c r="P27" s="10">
        <v>1</v>
      </c>
      <c r="Q27" s="10"/>
      <c r="R27" s="10" t="s">
        <v>104</v>
      </c>
      <c r="S27" s="11">
        <v>43711</v>
      </c>
      <c r="T27" s="10" t="s">
        <v>105</v>
      </c>
      <c r="U27" s="26">
        <v>12</v>
      </c>
      <c r="V27" s="10">
        <v>1243756</v>
      </c>
      <c r="W27" s="9" t="s">
        <v>97</v>
      </c>
      <c r="X27" s="9" t="s">
        <v>235</v>
      </c>
      <c r="Y27" s="10">
        <v>2019</v>
      </c>
      <c r="Z27" s="11">
        <v>43711</v>
      </c>
      <c r="AA27" s="12" t="s">
        <v>257</v>
      </c>
    </row>
    <row r="28" spans="1:27" ht="99.95" customHeight="1" x14ac:dyDescent="0.25">
      <c r="A28" s="10" t="s">
        <v>17</v>
      </c>
      <c r="B28" s="10" t="s">
        <v>76</v>
      </c>
      <c r="C28" s="10" t="s">
        <v>103</v>
      </c>
      <c r="D28" s="10" t="s">
        <v>77</v>
      </c>
      <c r="E28" s="10" t="s">
        <v>197</v>
      </c>
      <c r="F28" s="10" t="s">
        <v>43</v>
      </c>
      <c r="G28" s="10" t="s">
        <v>5</v>
      </c>
      <c r="H28" s="10"/>
      <c r="I28" s="10" t="s">
        <v>21</v>
      </c>
      <c r="J28" s="10">
        <v>15</v>
      </c>
      <c r="K28" s="10" t="s">
        <v>8</v>
      </c>
      <c r="L28" s="10" t="s">
        <v>23</v>
      </c>
      <c r="M28" s="10">
        <v>0</v>
      </c>
      <c r="N28" s="10" t="s">
        <v>9</v>
      </c>
      <c r="O28" s="10" t="s">
        <v>26</v>
      </c>
      <c r="P28" s="10">
        <v>1</v>
      </c>
      <c r="Q28" s="10"/>
      <c r="R28" s="10" t="s">
        <v>104</v>
      </c>
      <c r="S28" s="11">
        <v>43711</v>
      </c>
      <c r="T28" s="10" t="s">
        <v>105</v>
      </c>
      <c r="U28" s="26">
        <v>0</v>
      </c>
      <c r="V28" s="10">
        <v>1243756</v>
      </c>
      <c r="W28" s="9" t="s">
        <v>97</v>
      </c>
      <c r="X28" s="9" t="s">
        <v>235</v>
      </c>
      <c r="Y28" s="10">
        <v>2019</v>
      </c>
      <c r="Z28" s="11">
        <v>43711</v>
      </c>
      <c r="AA28" s="12" t="s">
        <v>257</v>
      </c>
    </row>
    <row r="29" spans="1:27" ht="114.75" customHeight="1" x14ac:dyDescent="0.25">
      <c r="A29" s="10" t="s">
        <v>17</v>
      </c>
      <c r="B29" s="10" t="s">
        <v>78</v>
      </c>
      <c r="C29" s="10" t="s">
        <v>103</v>
      </c>
      <c r="D29" s="10" t="s">
        <v>79</v>
      </c>
      <c r="E29" s="10" t="s">
        <v>197</v>
      </c>
      <c r="F29" s="10" t="s">
        <v>43</v>
      </c>
      <c r="G29" s="10" t="s">
        <v>5</v>
      </c>
      <c r="H29" s="10"/>
      <c r="I29" s="10" t="s">
        <v>21</v>
      </c>
      <c r="J29" s="10">
        <v>15</v>
      </c>
      <c r="K29" s="10" t="s">
        <v>8</v>
      </c>
      <c r="L29" s="10" t="s">
        <v>23</v>
      </c>
      <c r="M29" s="10">
        <v>0</v>
      </c>
      <c r="N29" s="10" t="s">
        <v>9</v>
      </c>
      <c r="O29" s="10" t="s">
        <v>26</v>
      </c>
      <c r="P29" s="10">
        <v>1</v>
      </c>
      <c r="Q29" s="10"/>
      <c r="R29" s="10" t="s">
        <v>104</v>
      </c>
      <c r="S29" s="11">
        <v>43711</v>
      </c>
      <c r="T29" s="10" t="s">
        <v>105</v>
      </c>
      <c r="U29" s="26">
        <v>20</v>
      </c>
      <c r="V29" s="10">
        <v>1243756</v>
      </c>
      <c r="W29" s="9" t="s">
        <v>97</v>
      </c>
      <c r="X29" s="9" t="s">
        <v>235</v>
      </c>
      <c r="Y29" s="10">
        <v>2019</v>
      </c>
      <c r="Z29" s="11">
        <v>43711</v>
      </c>
      <c r="AA29" s="12" t="s">
        <v>257</v>
      </c>
    </row>
    <row r="30" spans="1:27" ht="99.95" customHeight="1" x14ac:dyDescent="0.25">
      <c r="A30" s="10" t="s">
        <v>17</v>
      </c>
      <c r="B30" s="10" t="s">
        <v>80</v>
      </c>
      <c r="C30" s="10" t="s">
        <v>103</v>
      </c>
      <c r="D30" s="10" t="s">
        <v>81</v>
      </c>
      <c r="E30" s="10" t="s">
        <v>197</v>
      </c>
      <c r="F30" s="10" t="s">
        <v>43</v>
      </c>
      <c r="G30" s="10" t="s">
        <v>5</v>
      </c>
      <c r="H30" s="10"/>
      <c r="I30" s="10" t="s">
        <v>21</v>
      </c>
      <c r="J30" s="10">
        <v>15</v>
      </c>
      <c r="K30" s="10" t="s">
        <v>8</v>
      </c>
      <c r="L30" s="10" t="s">
        <v>23</v>
      </c>
      <c r="M30" s="10">
        <v>0</v>
      </c>
      <c r="N30" s="10" t="s">
        <v>9</v>
      </c>
      <c r="O30" s="10" t="s">
        <v>26</v>
      </c>
      <c r="P30" s="10">
        <v>1</v>
      </c>
      <c r="Q30" s="10"/>
      <c r="R30" s="10" t="s">
        <v>104</v>
      </c>
      <c r="S30" s="11">
        <v>43711</v>
      </c>
      <c r="T30" s="10" t="s">
        <v>105</v>
      </c>
      <c r="U30" s="26">
        <v>58</v>
      </c>
      <c r="V30" s="10">
        <v>1243756</v>
      </c>
      <c r="W30" s="9" t="s">
        <v>97</v>
      </c>
      <c r="X30" s="9" t="s">
        <v>235</v>
      </c>
      <c r="Y30" s="10">
        <v>2019</v>
      </c>
      <c r="Z30" s="11">
        <v>43711</v>
      </c>
      <c r="AA30" s="12" t="s">
        <v>257</v>
      </c>
    </row>
    <row r="31" spans="1:27" ht="110.25" customHeight="1" x14ac:dyDescent="0.25">
      <c r="A31" s="10" t="s">
        <v>17</v>
      </c>
      <c r="B31" s="10" t="s">
        <v>82</v>
      </c>
      <c r="C31" s="10" t="s">
        <v>103</v>
      </c>
      <c r="D31" s="10" t="s">
        <v>83</v>
      </c>
      <c r="E31" s="10" t="s">
        <v>197</v>
      </c>
      <c r="F31" s="10" t="s">
        <v>84</v>
      </c>
      <c r="G31" s="10" t="s">
        <v>5</v>
      </c>
      <c r="H31" s="10"/>
      <c r="I31" s="10" t="s">
        <v>21</v>
      </c>
      <c r="J31" s="10">
        <v>15</v>
      </c>
      <c r="K31" s="10" t="s">
        <v>8</v>
      </c>
      <c r="L31" s="10" t="s">
        <v>23</v>
      </c>
      <c r="M31" s="10">
        <v>0</v>
      </c>
      <c r="N31" s="10" t="s">
        <v>9</v>
      </c>
      <c r="O31" s="10" t="s">
        <v>26</v>
      </c>
      <c r="P31" s="10">
        <v>1</v>
      </c>
      <c r="Q31" s="10"/>
      <c r="R31" s="10" t="s">
        <v>104</v>
      </c>
      <c r="S31" s="11">
        <v>43711</v>
      </c>
      <c r="T31" s="10" t="s">
        <v>105</v>
      </c>
      <c r="U31" s="26">
        <v>46</v>
      </c>
      <c r="V31" s="10">
        <v>1243756</v>
      </c>
      <c r="W31" s="9" t="s">
        <v>97</v>
      </c>
      <c r="X31" s="9" t="s">
        <v>235</v>
      </c>
      <c r="Y31" s="10">
        <v>2019</v>
      </c>
      <c r="Z31" s="11">
        <v>43711</v>
      </c>
      <c r="AA31" s="12" t="s">
        <v>257</v>
      </c>
    </row>
    <row r="32" spans="1:27" ht="99.95" customHeight="1" x14ac:dyDescent="0.25">
      <c r="A32" s="10" t="s">
        <v>17</v>
      </c>
      <c r="B32" s="10" t="s">
        <v>85</v>
      </c>
      <c r="C32" s="10" t="s">
        <v>103</v>
      </c>
      <c r="D32" s="10" t="s">
        <v>86</v>
      </c>
      <c r="E32" s="10" t="s">
        <v>197</v>
      </c>
      <c r="F32" s="10" t="s">
        <v>87</v>
      </c>
      <c r="G32" s="10" t="s">
        <v>5</v>
      </c>
      <c r="H32" s="10"/>
      <c r="I32" s="10" t="s">
        <v>71</v>
      </c>
      <c r="J32" s="10">
        <v>15</v>
      </c>
      <c r="K32" s="10" t="s">
        <v>8</v>
      </c>
      <c r="L32" s="10" t="s">
        <v>23</v>
      </c>
      <c r="M32" s="10">
        <v>0</v>
      </c>
      <c r="N32" s="10" t="s">
        <v>9</v>
      </c>
      <c r="O32" s="10" t="s">
        <v>26</v>
      </c>
      <c r="P32" s="10">
        <v>1</v>
      </c>
      <c r="Q32" s="10"/>
      <c r="R32" s="10" t="s">
        <v>104</v>
      </c>
      <c r="S32" s="11">
        <v>43711</v>
      </c>
      <c r="T32" s="10" t="s">
        <v>105</v>
      </c>
      <c r="U32" s="26">
        <v>66</v>
      </c>
      <c r="V32" s="10">
        <v>1243756</v>
      </c>
      <c r="W32" s="9" t="s">
        <v>97</v>
      </c>
      <c r="X32" s="9" t="s">
        <v>235</v>
      </c>
      <c r="Y32" s="10">
        <v>2019</v>
      </c>
      <c r="Z32" s="11">
        <v>43711</v>
      </c>
      <c r="AA32" s="12" t="s">
        <v>257</v>
      </c>
    </row>
    <row r="33" spans="1:27" ht="117.75" customHeight="1" x14ac:dyDescent="0.25">
      <c r="A33" s="10" t="s">
        <v>17</v>
      </c>
      <c r="B33" s="10" t="s">
        <v>88</v>
      </c>
      <c r="C33" s="10" t="s">
        <v>103</v>
      </c>
      <c r="D33" s="10" t="s">
        <v>89</v>
      </c>
      <c r="E33" s="10" t="s">
        <v>197</v>
      </c>
      <c r="F33" s="10" t="s">
        <v>43</v>
      </c>
      <c r="G33" s="10" t="s">
        <v>5</v>
      </c>
      <c r="H33" s="10"/>
      <c r="I33" s="10" t="s">
        <v>21</v>
      </c>
      <c r="J33" s="10">
        <v>15</v>
      </c>
      <c r="K33" s="10" t="s">
        <v>8</v>
      </c>
      <c r="L33" s="10" t="s">
        <v>23</v>
      </c>
      <c r="M33" s="10">
        <v>0</v>
      </c>
      <c r="N33" s="10" t="s">
        <v>9</v>
      </c>
      <c r="O33" s="10" t="s">
        <v>26</v>
      </c>
      <c r="P33" s="10">
        <v>1</v>
      </c>
      <c r="Q33" s="10"/>
      <c r="R33" s="10" t="s">
        <v>104</v>
      </c>
      <c r="S33" s="11">
        <v>43711</v>
      </c>
      <c r="T33" s="10" t="s">
        <v>105</v>
      </c>
      <c r="U33" s="26">
        <v>0</v>
      </c>
      <c r="V33" s="10">
        <v>1243756</v>
      </c>
      <c r="W33" s="9" t="s">
        <v>97</v>
      </c>
      <c r="X33" s="9" t="s">
        <v>235</v>
      </c>
      <c r="Y33" s="10">
        <v>2019</v>
      </c>
      <c r="Z33" s="11">
        <v>43711</v>
      </c>
      <c r="AA33" s="12" t="s">
        <v>257</v>
      </c>
    </row>
    <row r="34" spans="1:27" ht="111" customHeight="1" x14ac:dyDescent="0.25">
      <c r="A34" s="10" t="s">
        <v>17</v>
      </c>
      <c r="B34" s="10" t="s">
        <v>90</v>
      </c>
      <c r="C34" s="10" t="s">
        <v>103</v>
      </c>
      <c r="D34" s="10" t="s">
        <v>91</v>
      </c>
      <c r="E34" s="10" t="s">
        <v>197</v>
      </c>
      <c r="F34" s="10" t="s">
        <v>43</v>
      </c>
      <c r="G34" s="10" t="s">
        <v>5</v>
      </c>
      <c r="H34" s="10"/>
      <c r="I34" s="10" t="s">
        <v>21</v>
      </c>
      <c r="J34" s="10">
        <v>15</v>
      </c>
      <c r="K34" s="10" t="s">
        <v>8</v>
      </c>
      <c r="L34" s="10" t="s">
        <v>23</v>
      </c>
      <c r="M34" s="10">
        <v>0</v>
      </c>
      <c r="N34" s="10" t="s">
        <v>9</v>
      </c>
      <c r="O34" s="10" t="s">
        <v>26</v>
      </c>
      <c r="P34" s="10">
        <v>1</v>
      </c>
      <c r="Q34" s="10"/>
      <c r="R34" s="10" t="s">
        <v>104</v>
      </c>
      <c r="S34" s="11">
        <v>43711</v>
      </c>
      <c r="T34" s="10" t="s">
        <v>105</v>
      </c>
      <c r="U34" s="26">
        <v>0</v>
      </c>
      <c r="V34" s="10">
        <v>1243756</v>
      </c>
      <c r="W34" s="9" t="s">
        <v>97</v>
      </c>
      <c r="X34" s="9" t="s">
        <v>235</v>
      </c>
      <c r="Y34" s="10">
        <v>2019</v>
      </c>
      <c r="Z34" s="11">
        <v>43711</v>
      </c>
      <c r="AA34" s="12" t="s">
        <v>257</v>
      </c>
    </row>
    <row r="35" spans="1:27" ht="117" customHeight="1" x14ac:dyDescent="0.25">
      <c r="A35" s="10" t="s">
        <v>17</v>
      </c>
      <c r="B35" s="10" t="s">
        <v>92</v>
      </c>
      <c r="C35" s="10" t="s">
        <v>103</v>
      </c>
      <c r="D35" s="10" t="s">
        <v>93</v>
      </c>
      <c r="E35" s="10" t="s">
        <v>197</v>
      </c>
      <c r="F35" s="10" t="s">
        <v>43</v>
      </c>
      <c r="G35" s="10" t="s">
        <v>5</v>
      </c>
      <c r="H35" s="10"/>
      <c r="I35" s="10" t="s">
        <v>21</v>
      </c>
      <c r="J35" s="10">
        <v>15</v>
      </c>
      <c r="K35" s="10" t="s">
        <v>8</v>
      </c>
      <c r="L35" s="10" t="s">
        <v>23</v>
      </c>
      <c r="M35" s="10">
        <v>0</v>
      </c>
      <c r="N35" s="10" t="s">
        <v>9</v>
      </c>
      <c r="O35" s="10" t="s">
        <v>26</v>
      </c>
      <c r="P35" s="10">
        <v>1</v>
      </c>
      <c r="Q35" s="10"/>
      <c r="R35" s="10" t="s">
        <v>104</v>
      </c>
      <c r="S35" s="11">
        <v>43711</v>
      </c>
      <c r="T35" s="10" t="s">
        <v>105</v>
      </c>
      <c r="U35" s="26">
        <v>0</v>
      </c>
      <c r="V35" s="10">
        <v>1243756</v>
      </c>
      <c r="W35" s="9" t="s">
        <v>97</v>
      </c>
      <c r="X35" s="9" t="s">
        <v>235</v>
      </c>
      <c r="Y35" s="10">
        <v>2019</v>
      </c>
      <c r="Z35" s="11">
        <v>43711</v>
      </c>
      <c r="AA35" s="12" t="s">
        <v>257</v>
      </c>
    </row>
  </sheetData>
  <mergeCells count="11">
    <mergeCell ref="A8:AA8"/>
    <mergeCell ref="A1:AA1"/>
    <mergeCell ref="A2:AA2"/>
    <mergeCell ref="A3:AA3"/>
    <mergeCell ref="A4:C4"/>
    <mergeCell ref="D4:F4"/>
    <mergeCell ref="G4:I4"/>
    <mergeCell ref="J4:AA5"/>
    <mergeCell ref="A5:C5"/>
    <mergeCell ref="D5:F5"/>
    <mergeCell ref="G5:I5"/>
  </mergeCells>
  <dataValidations count="1">
    <dataValidation type="list" allowBlank="1" showErrorMessage="1" sqref="E10:E35">
      <formula1>Hidden_14</formula1>
    </dataValidation>
  </dataValidations>
  <pageMargins left="0.7" right="0.7" top="0.75" bottom="0.75" header="0.3" footer="0.3"/>
  <pageSetup orientation="portrait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5"/>
  <sheetViews>
    <sheetView workbookViewId="0">
      <selection sqref="A1:XFD1048576"/>
    </sheetView>
  </sheetViews>
  <sheetFormatPr baseColWidth="10" defaultRowHeight="15" x14ac:dyDescent="0.25"/>
  <cols>
    <col min="1" max="1" width="14" customWidth="1"/>
    <col min="2" max="2" width="18.5703125" customWidth="1"/>
    <col min="3" max="3" width="13.5703125" customWidth="1"/>
    <col min="4" max="4" width="24.28515625" customWidth="1"/>
    <col min="5" max="6" width="11.42578125" customWidth="1"/>
    <col min="7" max="7" width="14.7109375" customWidth="1"/>
    <col min="8" max="10" width="11.42578125" customWidth="1"/>
    <col min="11" max="11" width="14" customWidth="1"/>
    <col min="12" max="13" width="11.42578125" customWidth="1"/>
    <col min="14" max="14" width="14" customWidth="1"/>
    <col min="15" max="15" width="14.42578125" customWidth="1"/>
    <col min="16" max="17" width="13.28515625" customWidth="1"/>
    <col min="18" max="18" width="19.85546875" customWidth="1"/>
    <col min="19" max="19" width="11.42578125" customWidth="1"/>
    <col min="20" max="20" width="13.7109375" customWidth="1"/>
    <col min="21" max="21" width="14" customWidth="1"/>
    <col min="22" max="22" width="11.42578125" customWidth="1"/>
    <col min="23" max="23" width="17.85546875" customWidth="1"/>
    <col min="24" max="24" width="19.85546875" customWidth="1"/>
    <col min="25" max="25" width="11.42578125" customWidth="1"/>
    <col min="26" max="26" width="14.28515625" customWidth="1"/>
    <col min="27" max="27" width="19.5703125" customWidth="1"/>
  </cols>
  <sheetData>
    <row r="1" spans="1:27" ht="30" customHeight="1" x14ac:dyDescent="0.25">
      <c r="A1" s="39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1"/>
    </row>
    <row r="2" spans="1:27" ht="31.5" customHeight="1" x14ac:dyDescent="0.25">
      <c r="A2" s="42" t="s">
        <v>258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4"/>
    </row>
    <row r="3" spans="1:27" ht="31.5" customHeight="1" x14ac:dyDescent="0.25">
      <c r="A3" s="45" t="s">
        <v>94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7"/>
    </row>
    <row r="4" spans="1:27" ht="23.25" customHeight="1" x14ac:dyDescent="0.25">
      <c r="A4" s="48" t="s">
        <v>95</v>
      </c>
      <c r="B4" s="49"/>
      <c r="C4" s="49"/>
      <c r="D4" s="48" t="s">
        <v>11</v>
      </c>
      <c r="E4" s="49"/>
      <c r="F4" s="49"/>
      <c r="G4" s="50" t="s">
        <v>96</v>
      </c>
      <c r="H4" s="49"/>
      <c r="I4" s="49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  <c r="Z4" s="51"/>
      <c r="AA4" s="51"/>
    </row>
    <row r="5" spans="1:27" ht="43.5" customHeight="1" x14ac:dyDescent="0.25">
      <c r="A5" s="53" t="s">
        <v>161</v>
      </c>
      <c r="B5" s="54"/>
      <c r="C5" s="54"/>
      <c r="D5" s="53" t="s">
        <v>162</v>
      </c>
      <c r="E5" s="54"/>
      <c r="F5" s="54"/>
      <c r="G5" s="53" t="s">
        <v>163</v>
      </c>
      <c r="H5" s="55"/>
      <c r="I5" s="56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</row>
    <row r="6" spans="1:27" hidden="1" x14ac:dyDescent="0.25">
      <c r="A6" s="8" t="s">
        <v>110</v>
      </c>
      <c r="B6" s="8" t="s">
        <v>106</v>
      </c>
      <c r="C6" s="8" t="s">
        <v>106</v>
      </c>
      <c r="D6" s="8" t="s">
        <v>106</v>
      </c>
      <c r="E6" s="8" t="s">
        <v>109</v>
      </c>
      <c r="F6" s="8" t="s">
        <v>106</v>
      </c>
      <c r="G6" s="8" t="s">
        <v>106</v>
      </c>
      <c r="H6" s="8" t="s">
        <v>164</v>
      </c>
      <c r="I6" s="8" t="s">
        <v>110</v>
      </c>
      <c r="J6" s="8" t="s">
        <v>165</v>
      </c>
      <c r="K6" s="8" t="s">
        <v>110</v>
      </c>
      <c r="L6" s="8" t="s">
        <v>106</v>
      </c>
      <c r="M6" s="8" t="s">
        <v>165</v>
      </c>
      <c r="N6" s="8" t="s">
        <v>106</v>
      </c>
      <c r="O6" s="8" t="s">
        <v>106</v>
      </c>
      <c r="P6" s="8" t="s">
        <v>165</v>
      </c>
      <c r="Q6" s="8" t="s">
        <v>164</v>
      </c>
      <c r="R6" s="8" t="s">
        <v>164</v>
      </c>
      <c r="S6" s="8" t="s">
        <v>166</v>
      </c>
      <c r="T6" s="8" t="s">
        <v>110</v>
      </c>
      <c r="U6" s="8" t="s">
        <v>106</v>
      </c>
      <c r="V6" s="8" t="s">
        <v>106</v>
      </c>
      <c r="W6" s="8" t="s">
        <v>164</v>
      </c>
      <c r="X6" s="8" t="s">
        <v>164</v>
      </c>
      <c r="Y6" s="8" t="s">
        <v>167</v>
      </c>
      <c r="Z6" s="8" t="s">
        <v>168</v>
      </c>
      <c r="AA6" s="8" t="s">
        <v>169</v>
      </c>
    </row>
    <row r="7" spans="1:27" hidden="1" x14ac:dyDescent="0.25">
      <c r="A7" s="8" t="s">
        <v>170</v>
      </c>
      <c r="B7" s="8" t="s">
        <v>171</v>
      </c>
      <c r="C7" s="8" t="s">
        <v>172</v>
      </c>
      <c r="D7" s="8" t="s">
        <v>173</v>
      </c>
      <c r="E7" s="8" t="s">
        <v>174</v>
      </c>
      <c r="F7" s="8" t="s">
        <v>175</v>
      </c>
      <c r="G7" s="8" t="s">
        <v>176</v>
      </c>
      <c r="H7" s="8" t="s">
        <v>177</v>
      </c>
      <c r="I7" s="8" t="s">
        <v>178</v>
      </c>
      <c r="J7" s="8" t="s">
        <v>179</v>
      </c>
      <c r="K7" s="8" t="s">
        <v>180</v>
      </c>
      <c r="L7" s="8" t="s">
        <v>181</v>
      </c>
      <c r="M7" s="8" t="s">
        <v>182</v>
      </c>
      <c r="N7" s="8" t="s">
        <v>183</v>
      </c>
      <c r="O7" s="8" t="s">
        <v>184</v>
      </c>
      <c r="P7" s="8" t="s">
        <v>185</v>
      </c>
      <c r="Q7" s="8" t="s">
        <v>186</v>
      </c>
      <c r="R7" s="8" t="s">
        <v>187</v>
      </c>
      <c r="S7" s="8" t="s">
        <v>188</v>
      </c>
      <c r="T7" s="8" t="s">
        <v>189</v>
      </c>
      <c r="U7" s="8" t="s">
        <v>190</v>
      </c>
      <c r="V7" s="8" t="s">
        <v>191</v>
      </c>
      <c r="W7" s="8" t="s">
        <v>192</v>
      </c>
      <c r="X7" s="8" t="s">
        <v>193</v>
      </c>
      <c r="Y7" s="8" t="s">
        <v>194</v>
      </c>
      <c r="Z7" s="8" t="s">
        <v>195</v>
      </c>
      <c r="AA7" s="8" t="s">
        <v>196</v>
      </c>
    </row>
    <row r="8" spans="1:27" ht="15.75" x14ac:dyDescent="0.3">
      <c r="A8" s="37" t="s">
        <v>98</v>
      </c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  <c r="AA8" s="38"/>
    </row>
    <row r="9" spans="1:27" ht="67.5" x14ac:dyDescent="0.25">
      <c r="A9" s="29" t="s">
        <v>198</v>
      </c>
      <c r="B9" s="29" t="s">
        <v>199</v>
      </c>
      <c r="C9" s="29" t="s">
        <v>200</v>
      </c>
      <c r="D9" s="29" t="s">
        <v>201</v>
      </c>
      <c r="E9" s="29" t="s">
        <v>202</v>
      </c>
      <c r="F9" s="29" t="s">
        <v>203</v>
      </c>
      <c r="G9" s="29" t="s">
        <v>204</v>
      </c>
      <c r="H9" s="29" t="s">
        <v>225</v>
      </c>
      <c r="I9" s="29" t="s">
        <v>205</v>
      </c>
      <c r="J9" s="29" t="s">
        <v>221</v>
      </c>
      <c r="K9" s="29" t="s">
        <v>206</v>
      </c>
      <c r="L9" s="29" t="s">
        <v>207</v>
      </c>
      <c r="M9" s="29" t="s">
        <v>222</v>
      </c>
      <c r="N9" s="29" t="s">
        <v>208</v>
      </c>
      <c r="O9" s="29" t="s">
        <v>209</v>
      </c>
      <c r="P9" s="29" t="s">
        <v>223</v>
      </c>
      <c r="Q9" s="29" t="s">
        <v>210</v>
      </c>
      <c r="R9" s="29" t="s">
        <v>211</v>
      </c>
      <c r="S9" s="29" t="s">
        <v>212</v>
      </c>
      <c r="T9" s="29" t="s">
        <v>213</v>
      </c>
      <c r="U9" s="29" t="s">
        <v>224</v>
      </c>
      <c r="V9" s="29" t="s">
        <v>214</v>
      </c>
      <c r="W9" s="29" t="s">
        <v>215</v>
      </c>
      <c r="X9" s="29" t="s">
        <v>216</v>
      </c>
      <c r="Y9" s="29" t="s">
        <v>217</v>
      </c>
      <c r="Z9" s="29" t="s">
        <v>218</v>
      </c>
      <c r="AA9" s="29" t="s">
        <v>219</v>
      </c>
    </row>
    <row r="10" spans="1:27" ht="107.25" customHeight="1" x14ac:dyDescent="0.25">
      <c r="A10" s="10" t="s">
        <v>17</v>
      </c>
      <c r="B10" s="10" t="s">
        <v>18</v>
      </c>
      <c r="C10" s="10" t="s">
        <v>103</v>
      </c>
      <c r="D10" s="10" t="s">
        <v>19</v>
      </c>
      <c r="E10" s="10" t="s">
        <v>197</v>
      </c>
      <c r="F10" s="10" t="s">
        <v>10</v>
      </c>
      <c r="G10" s="10" t="s">
        <v>20</v>
      </c>
      <c r="H10" s="10"/>
      <c r="I10" s="10" t="s">
        <v>21</v>
      </c>
      <c r="J10" s="10">
        <v>15</v>
      </c>
      <c r="K10" s="10" t="s">
        <v>8</v>
      </c>
      <c r="L10" s="10" t="s">
        <v>23</v>
      </c>
      <c r="M10" s="10">
        <v>0</v>
      </c>
      <c r="N10" s="10" t="s">
        <v>9</v>
      </c>
      <c r="O10" s="10" t="s">
        <v>26</v>
      </c>
      <c r="P10" s="10">
        <v>1</v>
      </c>
      <c r="Q10" s="10"/>
      <c r="R10" s="10" t="s">
        <v>104</v>
      </c>
      <c r="S10" s="11">
        <v>43752</v>
      </c>
      <c r="T10" s="10" t="s">
        <v>105</v>
      </c>
      <c r="U10" s="30">
        <v>822</v>
      </c>
      <c r="V10" s="10">
        <v>1243756</v>
      </c>
      <c r="W10" s="9" t="s">
        <v>97</v>
      </c>
      <c r="X10" s="9" t="s">
        <v>235</v>
      </c>
      <c r="Y10" s="10">
        <v>2019</v>
      </c>
      <c r="Z10" s="11">
        <v>43752</v>
      </c>
      <c r="AA10" s="12" t="s">
        <v>259</v>
      </c>
    </row>
    <row r="11" spans="1:27" ht="110.25" customHeight="1" x14ac:dyDescent="0.25">
      <c r="A11" s="10" t="s">
        <v>17</v>
      </c>
      <c r="B11" s="10" t="s">
        <v>30</v>
      </c>
      <c r="C11" s="10" t="s">
        <v>103</v>
      </c>
      <c r="D11" s="22" t="s">
        <v>31</v>
      </c>
      <c r="E11" s="10" t="s">
        <v>197</v>
      </c>
      <c r="F11" s="10" t="s">
        <v>32</v>
      </c>
      <c r="G11" s="10" t="s">
        <v>5</v>
      </c>
      <c r="H11" s="10"/>
      <c r="I11" s="10" t="s">
        <v>21</v>
      </c>
      <c r="J11" s="10">
        <v>15</v>
      </c>
      <c r="K11" s="10" t="s">
        <v>8</v>
      </c>
      <c r="L11" s="10" t="s">
        <v>23</v>
      </c>
      <c r="M11" s="10">
        <v>0</v>
      </c>
      <c r="N11" s="10" t="s">
        <v>9</v>
      </c>
      <c r="O11" s="10" t="s">
        <v>26</v>
      </c>
      <c r="P11" s="10">
        <v>1</v>
      </c>
      <c r="Q11" s="10"/>
      <c r="R11" s="10" t="s">
        <v>104</v>
      </c>
      <c r="S11" s="11">
        <v>43752</v>
      </c>
      <c r="T11" s="10" t="s">
        <v>105</v>
      </c>
      <c r="U11" s="30">
        <v>231</v>
      </c>
      <c r="V11" s="10">
        <v>1243756</v>
      </c>
      <c r="W11" s="9" t="s">
        <v>97</v>
      </c>
      <c r="X11" s="9" t="s">
        <v>235</v>
      </c>
      <c r="Y11" s="10">
        <v>2019</v>
      </c>
      <c r="Z11" s="11">
        <v>43752</v>
      </c>
      <c r="AA11" s="12" t="s">
        <v>259</v>
      </c>
    </row>
    <row r="12" spans="1:27" ht="114.75" customHeight="1" x14ac:dyDescent="0.25">
      <c r="A12" s="10" t="s">
        <v>17</v>
      </c>
      <c r="B12" s="10" t="s">
        <v>33</v>
      </c>
      <c r="C12" s="10" t="s">
        <v>103</v>
      </c>
      <c r="D12" s="22" t="s">
        <v>34</v>
      </c>
      <c r="E12" s="10" t="s">
        <v>197</v>
      </c>
      <c r="F12" s="10" t="s">
        <v>35</v>
      </c>
      <c r="G12" s="10" t="s">
        <v>5</v>
      </c>
      <c r="H12" s="10"/>
      <c r="I12" s="10" t="s">
        <v>21</v>
      </c>
      <c r="J12" s="10">
        <v>15</v>
      </c>
      <c r="K12" s="10" t="s">
        <v>8</v>
      </c>
      <c r="L12" s="10" t="s">
        <v>23</v>
      </c>
      <c r="M12" s="10">
        <v>0</v>
      </c>
      <c r="N12" s="10" t="s">
        <v>9</v>
      </c>
      <c r="O12" s="10" t="s">
        <v>26</v>
      </c>
      <c r="P12" s="10">
        <v>1</v>
      </c>
      <c r="Q12" s="10"/>
      <c r="R12" s="10" t="s">
        <v>104</v>
      </c>
      <c r="S12" s="11">
        <v>43752</v>
      </c>
      <c r="T12" s="10" t="s">
        <v>105</v>
      </c>
      <c r="U12" s="30">
        <v>12</v>
      </c>
      <c r="V12" s="10">
        <v>1243756</v>
      </c>
      <c r="W12" s="9" t="s">
        <v>97</v>
      </c>
      <c r="X12" s="9" t="s">
        <v>235</v>
      </c>
      <c r="Y12" s="10">
        <v>2019</v>
      </c>
      <c r="Z12" s="11">
        <v>43752</v>
      </c>
      <c r="AA12" s="12" t="s">
        <v>259</v>
      </c>
    </row>
    <row r="13" spans="1:27" ht="99.95" customHeight="1" x14ac:dyDescent="0.25">
      <c r="A13" s="10" t="s">
        <v>17</v>
      </c>
      <c r="B13" s="10" t="s">
        <v>36</v>
      </c>
      <c r="C13" s="10" t="s">
        <v>103</v>
      </c>
      <c r="D13" s="22" t="s">
        <v>37</v>
      </c>
      <c r="E13" s="10" t="s">
        <v>197</v>
      </c>
      <c r="F13" s="10" t="s">
        <v>38</v>
      </c>
      <c r="G13" s="10" t="s">
        <v>5</v>
      </c>
      <c r="H13" s="10"/>
      <c r="I13" s="10" t="s">
        <v>21</v>
      </c>
      <c r="J13" s="10">
        <v>15</v>
      </c>
      <c r="K13" s="10" t="s">
        <v>8</v>
      </c>
      <c r="L13" s="10" t="s">
        <v>23</v>
      </c>
      <c r="M13" s="10">
        <v>0</v>
      </c>
      <c r="N13" s="10" t="s">
        <v>9</v>
      </c>
      <c r="O13" s="10" t="s">
        <v>26</v>
      </c>
      <c r="P13" s="10">
        <v>1</v>
      </c>
      <c r="Q13" s="10"/>
      <c r="R13" s="10" t="s">
        <v>104</v>
      </c>
      <c r="S13" s="11">
        <v>43752</v>
      </c>
      <c r="T13" s="10" t="s">
        <v>105</v>
      </c>
      <c r="U13" s="30">
        <v>4</v>
      </c>
      <c r="V13" s="10">
        <v>1243756</v>
      </c>
      <c r="W13" s="9" t="s">
        <v>97</v>
      </c>
      <c r="X13" s="9" t="s">
        <v>235</v>
      </c>
      <c r="Y13" s="10">
        <v>2019</v>
      </c>
      <c r="Z13" s="11">
        <v>43752</v>
      </c>
      <c r="AA13" s="12" t="s">
        <v>259</v>
      </c>
    </row>
    <row r="14" spans="1:27" ht="99.95" customHeight="1" x14ac:dyDescent="0.25">
      <c r="A14" s="10" t="s">
        <v>17</v>
      </c>
      <c r="B14" s="10" t="s">
        <v>39</v>
      </c>
      <c r="C14" s="10" t="s">
        <v>103</v>
      </c>
      <c r="D14" s="10" t="s">
        <v>40</v>
      </c>
      <c r="E14" s="10" t="s">
        <v>197</v>
      </c>
      <c r="F14" s="10" t="s">
        <v>32</v>
      </c>
      <c r="G14" s="10" t="s">
        <v>5</v>
      </c>
      <c r="H14" s="10"/>
      <c r="I14" s="10" t="s">
        <v>21</v>
      </c>
      <c r="J14" s="10">
        <v>15</v>
      </c>
      <c r="K14" s="10" t="s">
        <v>8</v>
      </c>
      <c r="L14" s="10" t="s">
        <v>23</v>
      </c>
      <c r="M14" s="10">
        <v>0</v>
      </c>
      <c r="N14" s="10" t="s">
        <v>9</v>
      </c>
      <c r="O14" s="10" t="s">
        <v>26</v>
      </c>
      <c r="P14" s="10">
        <v>1</v>
      </c>
      <c r="Q14" s="10"/>
      <c r="R14" s="10" t="s">
        <v>104</v>
      </c>
      <c r="S14" s="11">
        <v>43752</v>
      </c>
      <c r="T14" s="10" t="s">
        <v>105</v>
      </c>
      <c r="U14" s="30">
        <v>124</v>
      </c>
      <c r="V14" s="10">
        <v>1243756</v>
      </c>
      <c r="W14" s="9" t="s">
        <v>97</v>
      </c>
      <c r="X14" s="9" t="s">
        <v>235</v>
      </c>
      <c r="Y14" s="10">
        <v>2019</v>
      </c>
      <c r="Z14" s="11">
        <v>43752</v>
      </c>
      <c r="AA14" s="12" t="s">
        <v>259</v>
      </c>
    </row>
    <row r="15" spans="1:27" ht="99.95" customHeight="1" x14ac:dyDescent="0.25">
      <c r="A15" s="10" t="s">
        <v>17</v>
      </c>
      <c r="B15" s="10" t="s">
        <v>41</v>
      </c>
      <c r="C15" s="10" t="s">
        <v>103</v>
      </c>
      <c r="D15" s="10" t="s">
        <v>42</v>
      </c>
      <c r="E15" s="10" t="s">
        <v>197</v>
      </c>
      <c r="F15" s="10" t="s">
        <v>43</v>
      </c>
      <c r="G15" s="10" t="s">
        <v>5</v>
      </c>
      <c r="H15" s="10"/>
      <c r="I15" s="10" t="s">
        <v>21</v>
      </c>
      <c r="J15" s="10">
        <v>15</v>
      </c>
      <c r="K15" s="10" t="s">
        <v>8</v>
      </c>
      <c r="L15" s="10" t="s">
        <v>23</v>
      </c>
      <c r="M15" s="10">
        <v>0</v>
      </c>
      <c r="N15" s="10" t="s">
        <v>9</v>
      </c>
      <c r="O15" s="10" t="s">
        <v>26</v>
      </c>
      <c r="P15" s="10">
        <v>1</v>
      </c>
      <c r="Q15" s="10"/>
      <c r="R15" s="10" t="s">
        <v>104</v>
      </c>
      <c r="S15" s="11">
        <v>43752</v>
      </c>
      <c r="T15" s="10" t="s">
        <v>105</v>
      </c>
      <c r="U15" s="30">
        <f>245+117</f>
        <v>362</v>
      </c>
      <c r="V15" s="10">
        <v>1243756</v>
      </c>
      <c r="W15" s="9" t="s">
        <v>97</v>
      </c>
      <c r="X15" s="9" t="s">
        <v>235</v>
      </c>
      <c r="Y15" s="10">
        <v>2019</v>
      </c>
      <c r="Z15" s="11">
        <v>43752</v>
      </c>
      <c r="AA15" s="12" t="s">
        <v>259</v>
      </c>
    </row>
    <row r="16" spans="1:27" ht="99.95" customHeight="1" x14ac:dyDescent="0.25">
      <c r="A16" s="10" t="s">
        <v>17</v>
      </c>
      <c r="B16" s="10" t="s">
        <v>44</v>
      </c>
      <c r="C16" s="10" t="s">
        <v>103</v>
      </c>
      <c r="D16" s="10" t="s">
        <v>45</v>
      </c>
      <c r="E16" s="10" t="s">
        <v>197</v>
      </c>
      <c r="F16" s="10" t="s">
        <v>46</v>
      </c>
      <c r="G16" s="10" t="s">
        <v>20</v>
      </c>
      <c r="H16" s="10"/>
      <c r="I16" s="10" t="s">
        <v>21</v>
      </c>
      <c r="J16" s="10">
        <v>15</v>
      </c>
      <c r="K16" s="10" t="s">
        <v>8</v>
      </c>
      <c r="L16" s="10" t="s">
        <v>23</v>
      </c>
      <c r="M16" s="10">
        <v>0</v>
      </c>
      <c r="N16" s="10" t="s">
        <v>9</v>
      </c>
      <c r="O16" s="10" t="s">
        <v>26</v>
      </c>
      <c r="P16" s="10">
        <v>1</v>
      </c>
      <c r="Q16" s="10"/>
      <c r="R16" s="10" t="s">
        <v>104</v>
      </c>
      <c r="S16" s="11">
        <v>43752</v>
      </c>
      <c r="T16" s="10" t="s">
        <v>105</v>
      </c>
      <c r="U16" s="30">
        <v>3</v>
      </c>
      <c r="V16" s="10">
        <v>1243756</v>
      </c>
      <c r="W16" s="9" t="s">
        <v>97</v>
      </c>
      <c r="X16" s="9" t="s">
        <v>235</v>
      </c>
      <c r="Y16" s="10">
        <v>2019</v>
      </c>
      <c r="Z16" s="11">
        <v>43752</v>
      </c>
      <c r="AA16" s="12" t="s">
        <v>259</v>
      </c>
    </row>
    <row r="17" spans="1:27" ht="121.5" customHeight="1" x14ac:dyDescent="0.25">
      <c r="A17" s="10" t="s">
        <v>17</v>
      </c>
      <c r="B17" s="10" t="s">
        <v>47</v>
      </c>
      <c r="C17" s="10" t="s">
        <v>103</v>
      </c>
      <c r="D17" s="10" t="s">
        <v>48</v>
      </c>
      <c r="E17" s="10" t="s">
        <v>197</v>
      </c>
      <c r="F17" s="10" t="s">
        <v>46</v>
      </c>
      <c r="G17" s="10" t="s">
        <v>20</v>
      </c>
      <c r="H17" s="10"/>
      <c r="I17" s="10" t="s">
        <v>21</v>
      </c>
      <c r="J17" s="10">
        <v>15</v>
      </c>
      <c r="K17" s="10" t="s">
        <v>8</v>
      </c>
      <c r="L17" s="10" t="s">
        <v>23</v>
      </c>
      <c r="M17" s="10">
        <v>0</v>
      </c>
      <c r="N17" s="10" t="s">
        <v>9</v>
      </c>
      <c r="O17" s="10" t="s">
        <v>26</v>
      </c>
      <c r="P17" s="10">
        <v>1</v>
      </c>
      <c r="Q17" s="10"/>
      <c r="R17" s="10" t="s">
        <v>104</v>
      </c>
      <c r="S17" s="11">
        <v>43752</v>
      </c>
      <c r="T17" s="10" t="s">
        <v>105</v>
      </c>
      <c r="U17" s="30">
        <v>13</v>
      </c>
      <c r="V17" s="10">
        <v>1243756</v>
      </c>
      <c r="W17" s="9" t="s">
        <v>97</v>
      </c>
      <c r="X17" s="9" t="s">
        <v>235</v>
      </c>
      <c r="Y17" s="10">
        <v>2019</v>
      </c>
      <c r="Z17" s="11">
        <v>43752</v>
      </c>
      <c r="AA17" s="12" t="s">
        <v>259</v>
      </c>
    </row>
    <row r="18" spans="1:27" ht="119.25" customHeight="1" x14ac:dyDescent="0.25">
      <c r="A18" s="10" t="s">
        <v>17</v>
      </c>
      <c r="B18" s="10" t="s">
        <v>49</v>
      </c>
      <c r="C18" s="10" t="s">
        <v>103</v>
      </c>
      <c r="D18" s="10" t="s">
        <v>50</v>
      </c>
      <c r="E18" s="10" t="s">
        <v>197</v>
      </c>
      <c r="F18" s="10" t="s">
        <v>35</v>
      </c>
      <c r="G18" s="10" t="s">
        <v>5</v>
      </c>
      <c r="H18" s="10"/>
      <c r="I18" s="10" t="s">
        <v>21</v>
      </c>
      <c r="J18" s="10">
        <v>15</v>
      </c>
      <c r="K18" s="10" t="s">
        <v>8</v>
      </c>
      <c r="L18" s="10" t="s">
        <v>23</v>
      </c>
      <c r="M18" s="10">
        <v>0</v>
      </c>
      <c r="N18" s="10" t="s">
        <v>9</v>
      </c>
      <c r="O18" s="10" t="s">
        <v>26</v>
      </c>
      <c r="P18" s="10">
        <v>1</v>
      </c>
      <c r="Q18" s="10"/>
      <c r="R18" s="10" t="s">
        <v>104</v>
      </c>
      <c r="S18" s="11">
        <v>43752</v>
      </c>
      <c r="T18" s="10" t="s">
        <v>105</v>
      </c>
      <c r="U18" s="30">
        <f>170+93</f>
        <v>263</v>
      </c>
      <c r="V18" s="10">
        <v>1243756</v>
      </c>
      <c r="W18" s="9" t="s">
        <v>97</v>
      </c>
      <c r="X18" s="9" t="s">
        <v>235</v>
      </c>
      <c r="Y18" s="10">
        <v>2019</v>
      </c>
      <c r="Z18" s="11">
        <v>43752</v>
      </c>
      <c r="AA18" s="12" t="s">
        <v>259</v>
      </c>
    </row>
    <row r="19" spans="1:27" ht="99.95" customHeight="1" x14ac:dyDescent="0.25">
      <c r="A19" s="10" t="s">
        <v>17</v>
      </c>
      <c r="B19" s="10" t="s">
        <v>51</v>
      </c>
      <c r="C19" s="10" t="s">
        <v>103</v>
      </c>
      <c r="D19" s="10" t="s">
        <v>52</v>
      </c>
      <c r="E19" s="10" t="s">
        <v>197</v>
      </c>
      <c r="F19" s="10" t="s">
        <v>43</v>
      </c>
      <c r="G19" s="10" t="s">
        <v>5</v>
      </c>
      <c r="H19" s="10"/>
      <c r="I19" s="10" t="s">
        <v>53</v>
      </c>
      <c r="J19" s="10">
        <v>15</v>
      </c>
      <c r="K19" s="10" t="s">
        <v>8</v>
      </c>
      <c r="L19" s="10" t="s">
        <v>23</v>
      </c>
      <c r="M19" s="10">
        <v>0</v>
      </c>
      <c r="N19" s="10" t="s">
        <v>9</v>
      </c>
      <c r="O19" s="10" t="s">
        <v>26</v>
      </c>
      <c r="P19" s="10">
        <v>1</v>
      </c>
      <c r="Q19" s="10"/>
      <c r="R19" s="10" t="s">
        <v>104</v>
      </c>
      <c r="S19" s="11">
        <v>43752</v>
      </c>
      <c r="T19" s="10" t="s">
        <v>105</v>
      </c>
      <c r="U19" s="30">
        <v>1</v>
      </c>
      <c r="V19" s="10">
        <v>1243756</v>
      </c>
      <c r="W19" s="9" t="s">
        <v>97</v>
      </c>
      <c r="X19" s="9" t="s">
        <v>235</v>
      </c>
      <c r="Y19" s="10">
        <v>2019</v>
      </c>
      <c r="Z19" s="11">
        <v>43752</v>
      </c>
      <c r="AA19" s="12" t="s">
        <v>259</v>
      </c>
    </row>
    <row r="20" spans="1:27" ht="119.25" customHeight="1" x14ac:dyDescent="0.25">
      <c r="A20" s="10" t="s">
        <v>17</v>
      </c>
      <c r="B20" s="10" t="s">
        <v>54</v>
      </c>
      <c r="C20" s="10" t="s">
        <v>103</v>
      </c>
      <c r="D20" s="10" t="s">
        <v>55</v>
      </c>
      <c r="E20" s="10" t="s">
        <v>197</v>
      </c>
      <c r="F20" s="10" t="s">
        <v>56</v>
      </c>
      <c r="G20" s="10" t="s">
        <v>5</v>
      </c>
      <c r="H20" s="10"/>
      <c r="I20" s="10" t="s">
        <v>21</v>
      </c>
      <c r="J20" s="10">
        <v>15</v>
      </c>
      <c r="K20" s="10" t="s">
        <v>8</v>
      </c>
      <c r="L20" s="10" t="s">
        <v>23</v>
      </c>
      <c r="M20" s="10">
        <v>0</v>
      </c>
      <c r="N20" s="10" t="s">
        <v>9</v>
      </c>
      <c r="O20" s="10" t="s">
        <v>26</v>
      </c>
      <c r="P20" s="10">
        <v>1</v>
      </c>
      <c r="Q20" s="10"/>
      <c r="R20" s="10" t="s">
        <v>104</v>
      </c>
      <c r="S20" s="11">
        <v>43752</v>
      </c>
      <c r="T20" s="10" t="s">
        <v>105</v>
      </c>
      <c r="U20" s="30">
        <v>3528</v>
      </c>
      <c r="V20" s="10">
        <v>1243756</v>
      </c>
      <c r="W20" s="9" t="s">
        <v>97</v>
      </c>
      <c r="X20" s="9" t="s">
        <v>235</v>
      </c>
      <c r="Y20" s="10">
        <v>2019</v>
      </c>
      <c r="Z20" s="11">
        <v>43752</v>
      </c>
      <c r="AA20" s="12" t="s">
        <v>259</v>
      </c>
    </row>
    <row r="21" spans="1:27" ht="117" customHeight="1" x14ac:dyDescent="0.25">
      <c r="A21" s="10" t="s">
        <v>17</v>
      </c>
      <c r="B21" s="10" t="s">
        <v>57</v>
      </c>
      <c r="C21" s="10" t="s">
        <v>103</v>
      </c>
      <c r="D21" s="22" t="s">
        <v>58</v>
      </c>
      <c r="E21" s="10" t="s">
        <v>197</v>
      </c>
      <c r="F21" s="10" t="s">
        <v>43</v>
      </c>
      <c r="G21" s="10" t="s">
        <v>5</v>
      </c>
      <c r="H21" s="10"/>
      <c r="I21" s="10" t="s">
        <v>59</v>
      </c>
      <c r="J21" s="10">
        <v>15</v>
      </c>
      <c r="K21" s="10" t="s">
        <v>8</v>
      </c>
      <c r="L21" s="10" t="s">
        <v>23</v>
      </c>
      <c r="M21" s="10">
        <v>0</v>
      </c>
      <c r="N21" s="10" t="s">
        <v>9</v>
      </c>
      <c r="O21" s="10" t="s">
        <v>26</v>
      </c>
      <c r="P21" s="10">
        <v>1</v>
      </c>
      <c r="Q21" s="10"/>
      <c r="R21" s="10" t="s">
        <v>104</v>
      </c>
      <c r="S21" s="11">
        <v>43752</v>
      </c>
      <c r="T21" s="10" t="s">
        <v>105</v>
      </c>
      <c r="U21" s="30">
        <v>0</v>
      </c>
      <c r="V21" s="10">
        <v>1243756</v>
      </c>
      <c r="W21" s="9" t="s">
        <v>97</v>
      </c>
      <c r="X21" s="9" t="s">
        <v>235</v>
      </c>
      <c r="Y21" s="10">
        <v>2019</v>
      </c>
      <c r="Z21" s="11">
        <v>43752</v>
      </c>
      <c r="AA21" s="12" t="s">
        <v>259</v>
      </c>
    </row>
    <row r="22" spans="1:27" ht="99.95" customHeight="1" x14ac:dyDescent="0.25">
      <c r="A22" s="10" t="s">
        <v>17</v>
      </c>
      <c r="B22" s="10" t="s">
        <v>60</v>
      </c>
      <c r="C22" s="10" t="s">
        <v>103</v>
      </c>
      <c r="D22" s="22" t="s">
        <v>61</v>
      </c>
      <c r="E22" s="10" t="s">
        <v>197</v>
      </c>
      <c r="F22" s="10" t="s">
        <v>62</v>
      </c>
      <c r="G22" s="10" t="s">
        <v>5</v>
      </c>
      <c r="H22" s="10"/>
      <c r="I22" s="10" t="s">
        <v>63</v>
      </c>
      <c r="J22" s="10">
        <v>15</v>
      </c>
      <c r="K22" s="10" t="s">
        <v>8</v>
      </c>
      <c r="L22" s="10" t="s">
        <v>23</v>
      </c>
      <c r="M22" s="10">
        <v>0</v>
      </c>
      <c r="N22" s="10" t="s">
        <v>9</v>
      </c>
      <c r="O22" s="10" t="s">
        <v>26</v>
      </c>
      <c r="P22" s="10">
        <v>1</v>
      </c>
      <c r="Q22" s="10"/>
      <c r="R22" s="10" t="s">
        <v>104</v>
      </c>
      <c r="S22" s="11">
        <v>43752</v>
      </c>
      <c r="T22" s="10" t="s">
        <v>105</v>
      </c>
      <c r="U22" s="30">
        <v>11</v>
      </c>
      <c r="V22" s="10">
        <v>1243756</v>
      </c>
      <c r="W22" s="9" t="s">
        <v>97</v>
      </c>
      <c r="X22" s="9" t="s">
        <v>235</v>
      </c>
      <c r="Y22" s="10">
        <v>2019</v>
      </c>
      <c r="Z22" s="11">
        <v>43752</v>
      </c>
      <c r="AA22" s="12" t="s">
        <v>259</v>
      </c>
    </row>
    <row r="23" spans="1:27" ht="111.75" customHeight="1" x14ac:dyDescent="0.25">
      <c r="A23" s="10" t="s">
        <v>17</v>
      </c>
      <c r="B23" s="10" t="s">
        <v>64</v>
      </c>
      <c r="C23" s="10" t="s">
        <v>103</v>
      </c>
      <c r="D23" s="10" t="s">
        <v>65</v>
      </c>
      <c r="E23" s="10" t="s">
        <v>197</v>
      </c>
      <c r="F23" s="10" t="s">
        <v>43</v>
      </c>
      <c r="G23" s="10" t="s">
        <v>20</v>
      </c>
      <c r="H23" s="10"/>
      <c r="I23" s="10" t="s">
        <v>21</v>
      </c>
      <c r="J23" s="10">
        <v>15</v>
      </c>
      <c r="K23" s="10" t="s">
        <v>8</v>
      </c>
      <c r="L23" s="10" t="s">
        <v>23</v>
      </c>
      <c r="M23" s="10">
        <v>0</v>
      </c>
      <c r="N23" s="10" t="s">
        <v>9</v>
      </c>
      <c r="O23" s="10" t="s">
        <v>26</v>
      </c>
      <c r="P23" s="10">
        <v>1</v>
      </c>
      <c r="Q23" s="10"/>
      <c r="R23" s="10" t="s">
        <v>104</v>
      </c>
      <c r="S23" s="11">
        <v>43752</v>
      </c>
      <c r="T23" s="10" t="s">
        <v>105</v>
      </c>
      <c r="U23" s="31">
        <f>80+80+45+54</f>
        <v>259</v>
      </c>
      <c r="V23" s="10">
        <v>1243756</v>
      </c>
      <c r="W23" s="9" t="s">
        <v>97</v>
      </c>
      <c r="X23" s="9" t="s">
        <v>235</v>
      </c>
      <c r="Y23" s="10">
        <v>2019</v>
      </c>
      <c r="Z23" s="11">
        <v>43752</v>
      </c>
      <c r="AA23" s="12" t="s">
        <v>259</v>
      </c>
    </row>
    <row r="24" spans="1:27" ht="99.95" customHeight="1" x14ac:dyDescent="0.25">
      <c r="A24" s="10" t="s">
        <v>17</v>
      </c>
      <c r="B24" s="10" t="s">
        <v>66</v>
      </c>
      <c r="C24" s="10" t="s">
        <v>103</v>
      </c>
      <c r="D24" s="10" t="s">
        <v>67</v>
      </c>
      <c r="E24" s="10" t="s">
        <v>197</v>
      </c>
      <c r="F24" s="10" t="s">
        <v>43</v>
      </c>
      <c r="G24" s="10" t="s">
        <v>20</v>
      </c>
      <c r="H24" s="10"/>
      <c r="I24" s="10" t="s">
        <v>21</v>
      </c>
      <c r="J24" s="10">
        <v>15</v>
      </c>
      <c r="K24" s="10" t="s">
        <v>8</v>
      </c>
      <c r="L24" s="10" t="s">
        <v>23</v>
      </c>
      <c r="M24" s="10">
        <v>0</v>
      </c>
      <c r="N24" s="10" t="s">
        <v>9</v>
      </c>
      <c r="O24" s="10" t="s">
        <v>26</v>
      </c>
      <c r="P24" s="10">
        <v>1</v>
      </c>
      <c r="Q24" s="10"/>
      <c r="R24" s="10" t="s">
        <v>104</v>
      </c>
      <c r="S24" s="11">
        <v>43752</v>
      </c>
      <c r="T24" s="10" t="s">
        <v>105</v>
      </c>
      <c r="U24" s="30">
        <f>187+187+112+77</f>
        <v>563</v>
      </c>
      <c r="V24" s="10">
        <v>1243756</v>
      </c>
      <c r="W24" s="9" t="s">
        <v>97</v>
      </c>
      <c r="X24" s="9" t="s">
        <v>235</v>
      </c>
      <c r="Y24" s="10">
        <v>2019</v>
      </c>
      <c r="Z24" s="11">
        <v>43752</v>
      </c>
      <c r="AA24" s="12" t="s">
        <v>259</v>
      </c>
    </row>
    <row r="25" spans="1:27" ht="117.75" customHeight="1" x14ac:dyDescent="0.25">
      <c r="A25" s="10" t="s">
        <v>17</v>
      </c>
      <c r="B25" s="10" t="s">
        <v>68</v>
      </c>
      <c r="C25" s="10" t="s">
        <v>103</v>
      </c>
      <c r="D25" s="22" t="s">
        <v>69</v>
      </c>
      <c r="E25" s="10" t="s">
        <v>197</v>
      </c>
      <c r="F25" s="10" t="s">
        <v>70</v>
      </c>
      <c r="G25" s="10" t="s">
        <v>5</v>
      </c>
      <c r="H25" s="10"/>
      <c r="I25" s="10" t="s">
        <v>71</v>
      </c>
      <c r="J25" s="10">
        <v>15</v>
      </c>
      <c r="K25" s="10" t="s">
        <v>8</v>
      </c>
      <c r="L25" s="10" t="s">
        <v>23</v>
      </c>
      <c r="M25" s="10">
        <v>0</v>
      </c>
      <c r="N25" s="10" t="s">
        <v>9</v>
      </c>
      <c r="O25" s="10" t="s">
        <v>26</v>
      </c>
      <c r="P25" s="10">
        <v>1</v>
      </c>
      <c r="Q25" s="10"/>
      <c r="R25" s="10" t="s">
        <v>104</v>
      </c>
      <c r="S25" s="11">
        <v>43752</v>
      </c>
      <c r="T25" s="10" t="s">
        <v>105</v>
      </c>
      <c r="U25" s="30">
        <v>147</v>
      </c>
      <c r="V25" s="10">
        <v>1243756</v>
      </c>
      <c r="W25" s="9" t="s">
        <v>97</v>
      </c>
      <c r="X25" s="9" t="s">
        <v>235</v>
      </c>
      <c r="Y25" s="10">
        <v>2019</v>
      </c>
      <c r="Z25" s="11">
        <v>43752</v>
      </c>
      <c r="AA25" s="12" t="s">
        <v>259</v>
      </c>
    </row>
    <row r="26" spans="1:27" ht="99.95" customHeight="1" x14ac:dyDescent="0.25">
      <c r="A26" s="10" t="s">
        <v>17</v>
      </c>
      <c r="B26" s="10" t="s">
        <v>72</v>
      </c>
      <c r="C26" s="10" t="s">
        <v>103</v>
      </c>
      <c r="D26" s="22" t="s">
        <v>73</v>
      </c>
      <c r="E26" s="10" t="s">
        <v>197</v>
      </c>
      <c r="F26" s="10" t="s">
        <v>43</v>
      </c>
      <c r="G26" s="10" t="s">
        <v>5</v>
      </c>
      <c r="H26" s="10"/>
      <c r="I26" s="10" t="s">
        <v>21</v>
      </c>
      <c r="J26" s="10">
        <v>15</v>
      </c>
      <c r="K26" s="10" t="s">
        <v>8</v>
      </c>
      <c r="L26" s="10" t="s">
        <v>23</v>
      </c>
      <c r="M26" s="10">
        <v>0</v>
      </c>
      <c r="N26" s="10" t="s">
        <v>9</v>
      </c>
      <c r="O26" s="10" t="s">
        <v>26</v>
      </c>
      <c r="P26" s="10">
        <v>1</v>
      </c>
      <c r="Q26" s="10"/>
      <c r="R26" s="10" t="s">
        <v>104</v>
      </c>
      <c r="S26" s="11">
        <v>43752</v>
      </c>
      <c r="T26" s="10" t="s">
        <v>105</v>
      </c>
      <c r="U26" s="30">
        <v>16</v>
      </c>
      <c r="V26" s="10">
        <v>1243756</v>
      </c>
      <c r="W26" s="9" t="s">
        <v>97</v>
      </c>
      <c r="X26" s="9" t="s">
        <v>235</v>
      </c>
      <c r="Y26" s="10">
        <v>2019</v>
      </c>
      <c r="Z26" s="11">
        <v>43752</v>
      </c>
      <c r="AA26" s="12" t="s">
        <v>259</v>
      </c>
    </row>
    <row r="27" spans="1:27" ht="114.75" customHeight="1" x14ac:dyDescent="0.25">
      <c r="A27" s="10" t="s">
        <v>17</v>
      </c>
      <c r="B27" s="10" t="s">
        <v>74</v>
      </c>
      <c r="C27" s="10" t="s">
        <v>103</v>
      </c>
      <c r="D27" s="10" t="s">
        <v>75</v>
      </c>
      <c r="E27" s="10" t="s">
        <v>197</v>
      </c>
      <c r="F27" s="10" t="s">
        <v>43</v>
      </c>
      <c r="G27" s="10" t="s">
        <v>5</v>
      </c>
      <c r="H27" s="10"/>
      <c r="I27" s="10" t="s">
        <v>21</v>
      </c>
      <c r="J27" s="10">
        <v>15</v>
      </c>
      <c r="K27" s="10" t="s">
        <v>8</v>
      </c>
      <c r="L27" s="10" t="s">
        <v>23</v>
      </c>
      <c r="M27" s="10">
        <v>0</v>
      </c>
      <c r="N27" s="10" t="s">
        <v>9</v>
      </c>
      <c r="O27" s="10" t="s">
        <v>26</v>
      </c>
      <c r="P27" s="10">
        <v>1</v>
      </c>
      <c r="Q27" s="10"/>
      <c r="R27" s="10" t="s">
        <v>104</v>
      </c>
      <c r="S27" s="11">
        <v>43752</v>
      </c>
      <c r="T27" s="10" t="s">
        <v>105</v>
      </c>
      <c r="U27" s="30">
        <v>13</v>
      </c>
      <c r="V27" s="10">
        <v>1243756</v>
      </c>
      <c r="W27" s="9" t="s">
        <v>97</v>
      </c>
      <c r="X27" s="9" t="s">
        <v>235</v>
      </c>
      <c r="Y27" s="10">
        <v>2019</v>
      </c>
      <c r="Z27" s="11">
        <v>43752</v>
      </c>
      <c r="AA27" s="12" t="s">
        <v>259</v>
      </c>
    </row>
    <row r="28" spans="1:27" ht="99.95" customHeight="1" x14ac:dyDescent="0.25">
      <c r="A28" s="10" t="s">
        <v>17</v>
      </c>
      <c r="B28" s="10" t="s">
        <v>76</v>
      </c>
      <c r="C28" s="10" t="s">
        <v>103</v>
      </c>
      <c r="D28" s="10" t="s">
        <v>77</v>
      </c>
      <c r="E28" s="10" t="s">
        <v>197</v>
      </c>
      <c r="F28" s="10" t="s">
        <v>43</v>
      </c>
      <c r="G28" s="10" t="s">
        <v>5</v>
      </c>
      <c r="H28" s="10"/>
      <c r="I28" s="10" t="s">
        <v>21</v>
      </c>
      <c r="J28" s="10">
        <v>15</v>
      </c>
      <c r="K28" s="10" t="s">
        <v>8</v>
      </c>
      <c r="L28" s="10" t="s">
        <v>23</v>
      </c>
      <c r="M28" s="10">
        <v>0</v>
      </c>
      <c r="N28" s="10" t="s">
        <v>9</v>
      </c>
      <c r="O28" s="10" t="s">
        <v>26</v>
      </c>
      <c r="P28" s="10">
        <v>1</v>
      </c>
      <c r="Q28" s="10"/>
      <c r="R28" s="10" t="s">
        <v>104</v>
      </c>
      <c r="S28" s="11">
        <v>43752</v>
      </c>
      <c r="T28" s="10" t="s">
        <v>105</v>
      </c>
      <c r="U28" s="30">
        <v>0</v>
      </c>
      <c r="V28" s="10">
        <v>1243756</v>
      </c>
      <c r="W28" s="9" t="s">
        <v>97</v>
      </c>
      <c r="X28" s="9" t="s">
        <v>235</v>
      </c>
      <c r="Y28" s="10">
        <v>2019</v>
      </c>
      <c r="Z28" s="11">
        <v>43752</v>
      </c>
      <c r="AA28" s="12" t="s">
        <v>259</v>
      </c>
    </row>
    <row r="29" spans="1:27" ht="114.75" customHeight="1" x14ac:dyDescent="0.25">
      <c r="A29" s="10" t="s">
        <v>17</v>
      </c>
      <c r="B29" s="10" t="s">
        <v>78</v>
      </c>
      <c r="C29" s="10" t="s">
        <v>103</v>
      </c>
      <c r="D29" s="10" t="s">
        <v>79</v>
      </c>
      <c r="E29" s="10" t="s">
        <v>197</v>
      </c>
      <c r="F29" s="10" t="s">
        <v>43</v>
      </c>
      <c r="G29" s="10" t="s">
        <v>5</v>
      </c>
      <c r="H29" s="10"/>
      <c r="I29" s="10" t="s">
        <v>21</v>
      </c>
      <c r="J29" s="10">
        <v>15</v>
      </c>
      <c r="K29" s="10" t="s">
        <v>8</v>
      </c>
      <c r="L29" s="10" t="s">
        <v>23</v>
      </c>
      <c r="M29" s="10">
        <v>0</v>
      </c>
      <c r="N29" s="10" t="s">
        <v>9</v>
      </c>
      <c r="O29" s="10" t="s">
        <v>26</v>
      </c>
      <c r="P29" s="10">
        <v>1</v>
      </c>
      <c r="Q29" s="10"/>
      <c r="R29" s="10" t="s">
        <v>104</v>
      </c>
      <c r="S29" s="11">
        <v>43752</v>
      </c>
      <c r="T29" s="10" t="s">
        <v>105</v>
      </c>
      <c r="U29" s="30">
        <v>15</v>
      </c>
      <c r="V29" s="10">
        <v>1243756</v>
      </c>
      <c r="W29" s="9" t="s">
        <v>97</v>
      </c>
      <c r="X29" s="9" t="s">
        <v>235</v>
      </c>
      <c r="Y29" s="10">
        <v>2019</v>
      </c>
      <c r="Z29" s="11">
        <v>43752</v>
      </c>
      <c r="AA29" s="12" t="s">
        <v>259</v>
      </c>
    </row>
    <row r="30" spans="1:27" ht="99.95" customHeight="1" x14ac:dyDescent="0.25">
      <c r="A30" s="10" t="s">
        <v>17</v>
      </c>
      <c r="B30" s="10" t="s">
        <v>80</v>
      </c>
      <c r="C30" s="10" t="s">
        <v>103</v>
      </c>
      <c r="D30" s="10" t="s">
        <v>81</v>
      </c>
      <c r="E30" s="10" t="s">
        <v>197</v>
      </c>
      <c r="F30" s="10" t="s">
        <v>43</v>
      </c>
      <c r="G30" s="10" t="s">
        <v>5</v>
      </c>
      <c r="H30" s="10"/>
      <c r="I30" s="10" t="s">
        <v>21</v>
      </c>
      <c r="J30" s="10">
        <v>15</v>
      </c>
      <c r="K30" s="10" t="s">
        <v>8</v>
      </c>
      <c r="L30" s="10" t="s">
        <v>23</v>
      </c>
      <c r="M30" s="10">
        <v>0</v>
      </c>
      <c r="N30" s="10" t="s">
        <v>9</v>
      </c>
      <c r="O30" s="10" t="s">
        <v>26</v>
      </c>
      <c r="P30" s="10">
        <v>1</v>
      </c>
      <c r="Q30" s="10"/>
      <c r="R30" s="10" t="s">
        <v>104</v>
      </c>
      <c r="S30" s="11">
        <v>43752</v>
      </c>
      <c r="T30" s="10" t="s">
        <v>105</v>
      </c>
      <c r="U30" s="30">
        <v>49</v>
      </c>
      <c r="V30" s="10">
        <v>1243756</v>
      </c>
      <c r="W30" s="9" t="s">
        <v>97</v>
      </c>
      <c r="X30" s="9" t="s">
        <v>235</v>
      </c>
      <c r="Y30" s="10">
        <v>2019</v>
      </c>
      <c r="Z30" s="11">
        <v>43752</v>
      </c>
      <c r="AA30" s="12" t="s">
        <v>259</v>
      </c>
    </row>
    <row r="31" spans="1:27" ht="110.25" customHeight="1" x14ac:dyDescent="0.25">
      <c r="A31" s="10" t="s">
        <v>17</v>
      </c>
      <c r="B31" s="10" t="s">
        <v>82</v>
      </c>
      <c r="C31" s="10" t="s">
        <v>103</v>
      </c>
      <c r="D31" s="10" t="s">
        <v>83</v>
      </c>
      <c r="E31" s="10" t="s">
        <v>197</v>
      </c>
      <c r="F31" s="10" t="s">
        <v>84</v>
      </c>
      <c r="G31" s="10" t="s">
        <v>5</v>
      </c>
      <c r="H31" s="10"/>
      <c r="I31" s="10" t="s">
        <v>21</v>
      </c>
      <c r="J31" s="10">
        <v>15</v>
      </c>
      <c r="K31" s="10" t="s">
        <v>8</v>
      </c>
      <c r="L31" s="10" t="s">
        <v>23</v>
      </c>
      <c r="M31" s="10">
        <v>0</v>
      </c>
      <c r="N31" s="10" t="s">
        <v>9</v>
      </c>
      <c r="O31" s="10" t="s">
        <v>26</v>
      </c>
      <c r="P31" s="10">
        <v>1</v>
      </c>
      <c r="Q31" s="10"/>
      <c r="R31" s="10" t="s">
        <v>104</v>
      </c>
      <c r="S31" s="11">
        <v>43752</v>
      </c>
      <c r="T31" s="10" t="s">
        <v>105</v>
      </c>
      <c r="U31" s="30">
        <v>22</v>
      </c>
      <c r="V31" s="10">
        <v>1243756</v>
      </c>
      <c r="W31" s="9" t="s">
        <v>97</v>
      </c>
      <c r="X31" s="9" t="s">
        <v>235</v>
      </c>
      <c r="Y31" s="10">
        <v>2019</v>
      </c>
      <c r="Z31" s="11">
        <v>43752</v>
      </c>
      <c r="AA31" s="12" t="s">
        <v>259</v>
      </c>
    </row>
    <row r="32" spans="1:27" ht="99.95" customHeight="1" x14ac:dyDescent="0.25">
      <c r="A32" s="10" t="s">
        <v>17</v>
      </c>
      <c r="B32" s="10" t="s">
        <v>85</v>
      </c>
      <c r="C32" s="10" t="s">
        <v>103</v>
      </c>
      <c r="D32" s="10" t="s">
        <v>86</v>
      </c>
      <c r="E32" s="10" t="s">
        <v>197</v>
      </c>
      <c r="F32" s="10" t="s">
        <v>87</v>
      </c>
      <c r="G32" s="10" t="s">
        <v>5</v>
      </c>
      <c r="H32" s="10"/>
      <c r="I32" s="10" t="s">
        <v>71</v>
      </c>
      <c r="J32" s="10">
        <v>15</v>
      </c>
      <c r="K32" s="10" t="s">
        <v>8</v>
      </c>
      <c r="L32" s="10" t="s">
        <v>23</v>
      </c>
      <c r="M32" s="10">
        <v>0</v>
      </c>
      <c r="N32" s="10" t="s">
        <v>9</v>
      </c>
      <c r="O32" s="10" t="s">
        <v>26</v>
      </c>
      <c r="P32" s="10">
        <v>1</v>
      </c>
      <c r="Q32" s="10"/>
      <c r="R32" s="10" t="s">
        <v>104</v>
      </c>
      <c r="S32" s="11">
        <v>43752</v>
      </c>
      <c r="T32" s="10" t="s">
        <v>105</v>
      </c>
      <c r="U32" s="30">
        <v>73</v>
      </c>
      <c r="V32" s="10">
        <v>1243756</v>
      </c>
      <c r="W32" s="9" t="s">
        <v>97</v>
      </c>
      <c r="X32" s="9" t="s">
        <v>235</v>
      </c>
      <c r="Y32" s="10">
        <v>2019</v>
      </c>
      <c r="Z32" s="11">
        <v>43752</v>
      </c>
      <c r="AA32" s="12" t="s">
        <v>259</v>
      </c>
    </row>
    <row r="33" spans="1:27" ht="117.75" customHeight="1" x14ac:dyDescent="0.25">
      <c r="A33" s="10" t="s">
        <v>17</v>
      </c>
      <c r="B33" s="10" t="s">
        <v>88</v>
      </c>
      <c r="C33" s="10" t="s">
        <v>103</v>
      </c>
      <c r="D33" s="10" t="s">
        <v>89</v>
      </c>
      <c r="E33" s="10" t="s">
        <v>197</v>
      </c>
      <c r="F33" s="10" t="s">
        <v>43</v>
      </c>
      <c r="G33" s="10" t="s">
        <v>5</v>
      </c>
      <c r="H33" s="10"/>
      <c r="I33" s="10" t="s">
        <v>21</v>
      </c>
      <c r="J33" s="10">
        <v>15</v>
      </c>
      <c r="K33" s="10" t="s">
        <v>8</v>
      </c>
      <c r="L33" s="10" t="s">
        <v>23</v>
      </c>
      <c r="M33" s="10">
        <v>0</v>
      </c>
      <c r="N33" s="10" t="s">
        <v>9</v>
      </c>
      <c r="O33" s="10" t="s">
        <v>26</v>
      </c>
      <c r="P33" s="10">
        <v>1</v>
      </c>
      <c r="Q33" s="10"/>
      <c r="R33" s="10" t="s">
        <v>104</v>
      </c>
      <c r="S33" s="11">
        <v>43752</v>
      </c>
      <c r="T33" s="10" t="s">
        <v>105</v>
      </c>
      <c r="U33" s="30">
        <v>0</v>
      </c>
      <c r="V33" s="10">
        <v>1243756</v>
      </c>
      <c r="W33" s="9" t="s">
        <v>97</v>
      </c>
      <c r="X33" s="9" t="s">
        <v>235</v>
      </c>
      <c r="Y33" s="10">
        <v>2019</v>
      </c>
      <c r="Z33" s="11">
        <v>43752</v>
      </c>
      <c r="AA33" s="12" t="s">
        <v>259</v>
      </c>
    </row>
    <row r="34" spans="1:27" ht="111" customHeight="1" x14ac:dyDescent="0.25">
      <c r="A34" s="10" t="s">
        <v>17</v>
      </c>
      <c r="B34" s="10" t="s">
        <v>90</v>
      </c>
      <c r="C34" s="10" t="s">
        <v>103</v>
      </c>
      <c r="D34" s="10" t="s">
        <v>91</v>
      </c>
      <c r="E34" s="10" t="s">
        <v>197</v>
      </c>
      <c r="F34" s="10" t="s">
        <v>43</v>
      </c>
      <c r="G34" s="10" t="s">
        <v>5</v>
      </c>
      <c r="H34" s="10"/>
      <c r="I34" s="10" t="s">
        <v>21</v>
      </c>
      <c r="J34" s="10">
        <v>15</v>
      </c>
      <c r="K34" s="10" t="s">
        <v>8</v>
      </c>
      <c r="L34" s="10" t="s">
        <v>23</v>
      </c>
      <c r="M34" s="10">
        <v>0</v>
      </c>
      <c r="N34" s="10" t="s">
        <v>9</v>
      </c>
      <c r="O34" s="10" t="s">
        <v>26</v>
      </c>
      <c r="P34" s="10">
        <v>1</v>
      </c>
      <c r="Q34" s="10"/>
      <c r="R34" s="10" t="s">
        <v>104</v>
      </c>
      <c r="S34" s="11">
        <v>43752</v>
      </c>
      <c r="T34" s="10" t="s">
        <v>105</v>
      </c>
      <c r="U34" s="30">
        <v>0</v>
      </c>
      <c r="V34" s="10">
        <v>1243756</v>
      </c>
      <c r="W34" s="9" t="s">
        <v>97</v>
      </c>
      <c r="X34" s="9" t="s">
        <v>235</v>
      </c>
      <c r="Y34" s="10">
        <v>2019</v>
      </c>
      <c r="Z34" s="11">
        <v>43752</v>
      </c>
      <c r="AA34" s="12" t="s">
        <v>259</v>
      </c>
    </row>
    <row r="35" spans="1:27" ht="117" customHeight="1" x14ac:dyDescent="0.25">
      <c r="A35" s="10" t="s">
        <v>17</v>
      </c>
      <c r="B35" s="10" t="s">
        <v>92</v>
      </c>
      <c r="C35" s="10" t="s">
        <v>103</v>
      </c>
      <c r="D35" s="10" t="s">
        <v>93</v>
      </c>
      <c r="E35" s="10" t="s">
        <v>197</v>
      </c>
      <c r="F35" s="10" t="s">
        <v>43</v>
      </c>
      <c r="G35" s="10" t="s">
        <v>5</v>
      </c>
      <c r="H35" s="10"/>
      <c r="I35" s="10" t="s">
        <v>21</v>
      </c>
      <c r="J35" s="10">
        <v>15</v>
      </c>
      <c r="K35" s="10" t="s">
        <v>8</v>
      </c>
      <c r="L35" s="10" t="s">
        <v>23</v>
      </c>
      <c r="M35" s="10">
        <v>0</v>
      </c>
      <c r="N35" s="10" t="s">
        <v>9</v>
      </c>
      <c r="O35" s="10" t="s">
        <v>26</v>
      </c>
      <c r="P35" s="10">
        <v>1</v>
      </c>
      <c r="Q35" s="10"/>
      <c r="R35" s="10" t="s">
        <v>104</v>
      </c>
      <c r="S35" s="11">
        <v>43752</v>
      </c>
      <c r="T35" s="10" t="s">
        <v>105</v>
      </c>
      <c r="U35" s="30">
        <v>0</v>
      </c>
      <c r="V35" s="10">
        <v>1243756</v>
      </c>
      <c r="W35" s="9" t="s">
        <v>97</v>
      </c>
      <c r="X35" s="9" t="s">
        <v>235</v>
      </c>
      <c r="Y35" s="10">
        <v>2019</v>
      </c>
      <c r="Z35" s="11">
        <v>43752</v>
      </c>
      <c r="AA35" s="12" t="s">
        <v>259</v>
      </c>
    </row>
  </sheetData>
  <mergeCells count="11">
    <mergeCell ref="A8:AA8"/>
    <mergeCell ref="A1:AA1"/>
    <mergeCell ref="A2:AA2"/>
    <mergeCell ref="A3:AA3"/>
    <mergeCell ref="A4:C4"/>
    <mergeCell ref="D4:F4"/>
    <mergeCell ref="G4:I4"/>
    <mergeCell ref="J4:AA5"/>
    <mergeCell ref="A5:C5"/>
    <mergeCell ref="D5:F5"/>
    <mergeCell ref="G5:I5"/>
  </mergeCells>
  <dataValidations count="1">
    <dataValidation type="list" allowBlank="1" showErrorMessage="1" sqref="E10:E35">
      <formula1>Hidden_14</formula1>
    </dataValidation>
  </dataValidation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15</vt:i4>
      </vt:variant>
    </vt:vector>
  </HeadingPairs>
  <TitlesOfParts>
    <vt:vector size="15" baseType="lpstr">
      <vt:lpstr>Enero 2019</vt:lpstr>
      <vt:lpstr>Febrero 2019</vt:lpstr>
      <vt:lpstr>Marzo 2019</vt:lpstr>
      <vt:lpstr>Abril 2019</vt:lpstr>
      <vt:lpstr>Mayo 2019</vt:lpstr>
      <vt:lpstr>Junio 2019</vt:lpstr>
      <vt:lpstr>Julio 2019</vt:lpstr>
      <vt:lpstr>Agosto 2019</vt:lpstr>
      <vt:lpstr>Septiembre 2019</vt:lpstr>
      <vt:lpstr>Octubre 2019</vt:lpstr>
      <vt:lpstr>Noviembre 2019</vt:lpstr>
      <vt:lpstr>Diciembre 2019</vt:lpstr>
      <vt:lpstr>Area de Servicio</vt:lpstr>
      <vt:lpstr>Lugares de Pago</vt:lpstr>
      <vt:lpstr>Anomalias</vt:lpstr>
    </vt:vector>
  </TitlesOfParts>
  <Company>Municipio de Zapopan Jalisco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racevesr</dc:creator>
  <cp:lastModifiedBy>smarquez</cp:lastModifiedBy>
  <cp:revision/>
  <dcterms:created xsi:type="dcterms:W3CDTF">2016-02-03T17:10:13Z</dcterms:created>
  <dcterms:modified xsi:type="dcterms:W3CDTF">2020-01-31T20:00:56Z</dcterms:modified>
</cp:coreProperties>
</file>