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50" windowWidth="15855" windowHeight="3675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J41" i="4"/>
  <c r="J42" i="4"/>
  <c r="J43" i="4"/>
  <c r="J39" i="4"/>
  <c r="G18" i="4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J38" i="4" l="1"/>
  <c r="I32" i="4"/>
  <c r="G13" i="4"/>
  <c r="H13" i="4"/>
  <c r="I13" i="4"/>
  <c r="J20" i="4"/>
  <c r="J19" i="4"/>
  <c r="H32" i="4"/>
  <c r="H50" i="4" s="1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<sst xmlns="http://schemas.openxmlformats.org/spreadsheetml/2006/main" count="41" uniqueCount="32">
  <si>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</si>
  <si>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</si>
  <si>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</si>
  <si>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</si>
  <si>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</si>
  <si>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</si>
  <si>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</si>
  <si>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</si>
  <si>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</si>
  <si>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</si>
  <si>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</si>
  <si>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</si>
  <si>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</si>
  <si>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</si>
  <si>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</si>
  <si>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</si>
  <si>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</si>
  <si>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</si>
  <si>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</si>
  <si>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</si>
  <si>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</si>
  <si>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</si>
  <si>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</si>
  <si>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</si>
  <si>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</si>
  <si>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</si>
  <si>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</si>
  <si>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</si>
  <si>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</si>
  <si>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</si>
  <si>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</si>
  <si>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31 de Diciembre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</si>
</sst>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37" zoomScaleNormal="100" workbookViewId="0">
      <selection activeCell="H41" sqref="H41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13.4257812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5" t="s">
        <v>0</v>
      </c>
      <c r="F2" s="105"/>
      <c r="G2" s="105"/>
      <c r="H2" s="105"/>
      <c r="I2" s="105"/>
      <c r="J2" s="105"/>
      <c r="K2" s="105"/>
      <c r="L2" s="17"/>
      <c r="M2" s="18"/>
    </row>
    <row r="3" spans="1:14" s="19" customFormat="1" ht="21" customHeight="1" x14ac:dyDescent="0.25">
      <c r="A3" s="12"/>
      <c r="B3" s="12"/>
      <c r="C3" s="12"/>
      <c r="E3" s="105" t="s">
        <v>1</v>
      </c>
      <c r="F3" s="105"/>
      <c r="G3" s="105"/>
      <c r="H3" s="105"/>
      <c r="I3" s="105"/>
      <c r="J3" s="105"/>
      <c r="K3" s="105"/>
    </row>
    <row r="4" spans="1:14" s="16" customFormat="1" ht="20.25" customHeight="1" x14ac:dyDescent="0.25">
      <c r="A4" s="12"/>
      <c r="B4" s="12"/>
      <c r="D4" s="20"/>
      <c r="E4" s="105" t="s">
        <v>31</v>
      </c>
      <c r="F4" s="105"/>
      <c r="G4" s="105"/>
      <c r="H4" s="105"/>
      <c r="I4" s="105"/>
      <c r="J4" s="105"/>
      <c r="K4" s="105"/>
      <c r="L4" s="21"/>
      <c r="M4" s="22"/>
      <c r="N4" s="22"/>
    </row>
    <row r="5" spans="1:14" s="16" customFormat="1" ht="18" customHeight="1" x14ac:dyDescent="0.25">
      <c r="A5" s="23"/>
      <c r="B5" s="23"/>
      <c r="E5" s="105" t="s">
        <v>27</v>
      </c>
      <c r="F5" s="105"/>
      <c r="G5" s="105"/>
      <c r="H5" s="105"/>
      <c r="I5" s="105"/>
      <c r="J5" s="105"/>
      <c r="K5" s="10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6" t="s">
        <v>3</v>
      </c>
      <c r="D9" s="107"/>
      <c r="E9" s="10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1602697363.6400001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1602697363.6400001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53">
        <v>1602697363.6400001</v>
      </c>
      <c r="G15" s="53"/>
      <c r="H15" s="53">
        <v>0</v>
      </c>
      <c r="I15" s="53">
        <v>0</v>
      </c>
      <c r="J15" s="54">
        <f t="shared" si="1"/>
        <v>1602697363.6400001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37905838942.967003</v>
      </c>
      <c r="H18" s="51">
        <f t="shared" ref="H18:J18" si="2">SUM(H19:H23)</f>
        <v>979302893.77260005</v>
      </c>
      <c r="I18" s="51">
        <f t="shared" si="2"/>
        <v>0</v>
      </c>
      <c r="J18" s="52">
        <f t="shared" si="2"/>
        <v>38885141836.739601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55">
        <v>979302893.77260005</v>
      </c>
      <c r="I19" s="53">
        <v>0</v>
      </c>
      <c r="J19" s="54">
        <f>SUM(F19:I19)</f>
        <v>979302893.77260005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55">
        <v>4250819883.5999999</v>
      </c>
      <c r="H20" s="53">
        <v>0</v>
      </c>
      <c r="I20" s="53">
        <v>0</v>
      </c>
      <c r="J20" s="54">
        <f>SUM(F20:I20)</f>
        <v>4250819883.5999999</v>
      </c>
      <c r="K20" s="4"/>
    </row>
    <row r="21" spans="3:12" ht="15" x14ac:dyDescent="0.25">
      <c r="C21" s="35"/>
      <c r="D21" s="95" t="s">
        <v>12</v>
      </c>
      <c r="E21" s="95"/>
      <c r="F21" s="53"/>
      <c r="G21" s="55">
        <v>31861620917.867001</v>
      </c>
      <c r="H21" s="55"/>
      <c r="I21" s="53"/>
      <c r="J21" s="54">
        <f t="shared" ref="J21:J23" si="3">SUM(F21:I21)</f>
        <v>31861620917.867001</v>
      </c>
      <c r="K21" s="4"/>
    </row>
    <row r="22" spans="3:12" ht="15" x14ac:dyDescent="0.25">
      <c r="C22" s="35"/>
      <c r="D22" s="95" t="s">
        <v>13</v>
      </c>
      <c r="E22" s="95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4" t="s">
        <v>30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28</v>
      </c>
      <c r="E30" s="96"/>
      <c r="F30" s="51">
        <f>SUM(F13)</f>
        <v>1602697363.6400001</v>
      </c>
      <c r="G30" s="51">
        <f>SUM(G18)</f>
        <v>37905838942.967003</v>
      </c>
      <c r="H30" s="51">
        <f>SUM(H18)</f>
        <v>979302893.77260005</v>
      </c>
      <c r="I30" s="51">
        <v>0</v>
      </c>
      <c r="J30" s="52">
        <f>SUM(J18+J13)</f>
        <v>40487839200.379601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29</v>
      </c>
      <c r="E32" s="97"/>
      <c r="F32" s="59">
        <f>SUM(F34:F36)</f>
        <v>240081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240081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88">
        <v>240081</v>
      </c>
      <c r="G35" s="62">
        <v>0</v>
      </c>
      <c r="H35" s="62">
        <v>0</v>
      </c>
      <c r="I35" s="62">
        <v>0</v>
      </c>
      <c r="J35" s="89">
        <f>SUM(F35)</f>
        <v>240081</v>
      </c>
      <c r="K35" s="4"/>
    </row>
    <row r="36" spans="3:11" ht="15" x14ac:dyDescent="0.25">
      <c r="C36" s="35"/>
      <c r="D36" s="95" t="s">
        <v>9</v>
      </c>
      <c r="E36" s="95"/>
      <c r="F36" s="62"/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-184683606.17739999</v>
      </c>
      <c r="H38" s="51">
        <f>SUM(H39:H43)</f>
        <v>306160824.31739992</v>
      </c>
      <c r="I38" s="51">
        <f>SUM(I39:I43)</f>
        <v>0</v>
      </c>
      <c r="J38" s="52">
        <f>SUM(J39:J43)</f>
        <v>121477218.13999991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64">
        <v>1288334750.04</v>
      </c>
      <c r="I39" s="62">
        <v>0</v>
      </c>
      <c r="J39" s="54">
        <f>SUM(F39:I39)</f>
        <v>1288334750.04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55">
        <v>-184683606.17739999</v>
      </c>
      <c r="H40" s="62">
        <v>-979302893.77260005</v>
      </c>
      <c r="I40" s="62">
        <v>0</v>
      </c>
      <c r="J40" s="54">
        <f t="shared" ref="J40:J43" si="4">SUM(F40:I40)</f>
        <v>-1163986499.95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>
        <v>-2871031.95</v>
      </c>
      <c r="I41" s="62"/>
      <c r="J41" s="54">
        <f t="shared" si="4"/>
        <v>-2871031.95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62">
        <v>0</v>
      </c>
      <c r="I42" s="62">
        <v>0</v>
      </c>
      <c r="J42" s="54">
        <f t="shared" si="4"/>
        <v>0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/>
      <c r="J43" s="54">
        <f t="shared" si="4"/>
        <v>0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1"/>
      <c r="E48" s="101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2" t="s">
        <v>16</v>
      </c>
      <c r="E50" s="102"/>
      <c r="F50" s="74">
        <f>SUM(F30+F32+F38+F45)</f>
        <v>1602937444.6400001</v>
      </c>
      <c r="G50" s="74">
        <f t="shared" ref="G50:I50" si="5">SUM(G30+G32+G38+G45)</f>
        <v>37721155336.789604</v>
      </c>
      <c r="H50" s="74">
        <f t="shared" si="5"/>
        <v>1285463718.0899999</v>
      </c>
      <c r="I50" s="74">
        <f t="shared" si="5"/>
        <v>0</v>
      </c>
      <c r="J50" s="91">
        <f>SUM(J30+J32+J38+J45)</f>
        <v>40609556499.5196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103"/>
      <c r="H55" s="104"/>
      <c r="I55" s="104"/>
      <c r="J55" s="10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2020-02-14T18:33:39Z</cp:lastPrinted>
  <dcterms:created xsi:type="dcterms:W3CDTF">2014-09-04T19:19:04Z</dcterms:created>
  <dcterms:modified xsi:type="dcterms:W3CDTF">2020-02-14T18:34:31Z</dcterms:modified>
</cp:coreProperties>
</file>