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 Enero 2020" sheetId="1" r:id="rId1"/>
  </sheets>
  <externalReferences>
    <externalReference r:id="rId2"/>
  </externalReferences>
  <definedNames>
    <definedName name="_xlnm.Print_Area" localSheetId="0">'Estadística Enero 2020'!$A$1:$Q$352</definedName>
  </definedNames>
  <calcPr calcId="145621"/>
</workbook>
</file>

<file path=xl/calcChain.xml><?xml version="1.0" encoding="utf-8"?>
<calcChain xmlns="http://schemas.openxmlformats.org/spreadsheetml/2006/main">
  <c r="J60" i="1" l="1"/>
  <c r="J133" i="1" l="1"/>
  <c r="J138" i="1" l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I103" i="1"/>
  <c r="J101" i="1" s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<sst xmlns="http://schemas.openxmlformats.org/spreadsheetml/2006/main" count="125" uniqueCount="99">
  <si>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</si>
  <si>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</si>
  <si>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</si>
  <si>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</si>
  <si>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</si>
  <si>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</si>
  <si>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</si>
  <si>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</si>
  <si>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</si>
  <si>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</si>
  <si>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</si>
  <si>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</si>
  <si>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</si>
  <si>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</si>
  <si>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</si>
  <si>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</si>
  <si>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</si>
  <si>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</si>
  <si>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</si>
  <si>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</si>
  <si>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</si>
  <si>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</si>
  <si>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</si>
  <si>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</si>
  <si>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</si>
  <si>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</si>
  <si>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</si>
  <si>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</si>
  <si>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</si>
  <si>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</si>
  <si>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</si>
  <si>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</si>
  <si>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</si>
  <si>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</si>
  <si>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</si>
  <si>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</si>
  <si>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</si>
  <si>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</si>
  <si>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</si>
  <si>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</si>
  <si>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</si>
  <si>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</si>
  <si>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</si>
  <si>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</si>
  <si>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</si>
  <si>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</si>
  <si>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</si>
  <si>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</si>
  <si>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</si>
  <si>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</si>
  <si>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</si>
  <si>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</si>
  <si>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</si>
  <si>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</si>
  <si>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</si>
  <si>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</si>
  <si>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</si>
  <si>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</si>
  <si>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</si>
  <si>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</si>
  <si>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</si>
  <si>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</si>
  <si>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</si>
  <si>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</si>
  <si>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</si>
  <si>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</si>
  <si>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</si>
  <si>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</si>
  <si>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</si>
  <si>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</si>
  <si>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</si>
  <si>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</si>
  <si>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</si>
  <si>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</si>
  <si>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</si>
  <si>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</si>
  <si>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</si>
  <si>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</si>
  <si>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</si>
  <si>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</si>
  <si>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</si>
  <si>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</si>
  <si>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</si>
  <si>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</si>
  <si>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</si>
  <si>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</si>
  <si>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</si>
  <si>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</si>
  <si>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</si>
  <si>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</si>
  <si>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</si>
  <si>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</si>
  <si>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</si>
  <si>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</si>
  <si>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</si>
  <si>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</si>
  <si>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</si>
  <si>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INFORMACIÓN ESTADÍSTICA ENERO 2020</t>
  </si>
  <si>
    <t>Dir. De Copplademun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</si>
</sst>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7" xfId="2" applyFont="1" applyFill="1" applyBorder="1" applyAlignment="1">
      <alignment wrapText="1"/>
    </xf>
    <xf numFmtId="0" fontId="4" fillId="7" borderId="28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7687808"/>
        <c:axId val="77697792"/>
        <c:axId val="0"/>
      </c:bar3DChart>
      <c:catAx>
        <c:axId val="7768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7697792"/>
        <c:crosses val="autoZero"/>
        <c:auto val="1"/>
        <c:lblAlgn val="ctr"/>
        <c:lblOffset val="100"/>
        <c:noMultiLvlLbl val="0"/>
      </c:catAx>
      <c:valAx>
        <c:axId val="7769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768780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2020'!$I$97:$I$101</c:f>
              <c:numCache>
                <c:formatCode>General</c:formatCode>
                <c:ptCount val="5"/>
                <c:pt idx="0">
                  <c:v>200</c:v>
                </c:pt>
                <c:pt idx="1">
                  <c:v>715</c:v>
                </c:pt>
                <c:pt idx="2">
                  <c:v>24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Enero 2020'!$J$97:$J$101</c:f>
              <c:numCache>
                <c:formatCode>0%</c:formatCode>
                <c:ptCount val="5"/>
                <c:pt idx="0">
                  <c:v>0.21276595744680851</c:v>
                </c:pt>
                <c:pt idx="1">
                  <c:v>0.76063829787234039</c:v>
                </c:pt>
                <c:pt idx="2">
                  <c:v>2.553191489361702E-2</c:v>
                </c:pt>
                <c:pt idx="3">
                  <c:v>0</c:v>
                </c:pt>
                <c:pt idx="4">
                  <c:v>1.0638297872340426E-3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8689024"/>
        <c:axId val="78690560"/>
        <c:axId val="0"/>
      </c:bar3DChart>
      <c:catAx>
        <c:axId val="786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690560"/>
        <c:crosses val="autoZero"/>
        <c:auto val="1"/>
        <c:lblAlgn val="ctr"/>
        <c:lblOffset val="100"/>
        <c:noMultiLvlLbl val="0"/>
      </c:catAx>
      <c:valAx>
        <c:axId val="786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68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Enero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Enero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2020'!$I$154:$I$157</c:f>
              <c:numCache>
                <c:formatCode>General</c:formatCode>
                <c:ptCount val="4"/>
                <c:pt idx="0">
                  <c:v>920</c:v>
                </c:pt>
                <c:pt idx="1">
                  <c:v>17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Enero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Enero 2020'!$J$154:$J$157</c:f>
              <c:numCache>
                <c:formatCode>0%</c:formatCode>
                <c:ptCount val="4"/>
                <c:pt idx="0">
                  <c:v>0.97872340425531912</c:v>
                </c:pt>
                <c:pt idx="1">
                  <c:v>1.8085106382978722E-2</c:v>
                </c:pt>
                <c:pt idx="2">
                  <c:v>0</c:v>
                </c:pt>
                <c:pt idx="3">
                  <c:v>3.1914893617021275E-3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1296384"/>
        <c:axId val="81302272"/>
        <c:axId val="0"/>
      </c:bar3DChart>
      <c:catAx>
        <c:axId val="812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302272"/>
        <c:crosses val="autoZero"/>
        <c:auto val="1"/>
        <c:lblAlgn val="ctr"/>
        <c:lblOffset val="100"/>
        <c:noMultiLvlLbl val="0"/>
      </c:catAx>
      <c:valAx>
        <c:axId val="813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2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Enero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Enero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Enero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Enero 2020'!$I$213:$I$217</c:f>
              <c:numCache>
                <c:formatCode>General</c:formatCode>
                <c:ptCount val="5"/>
                <c:pt idx="0">
                  <c:v>768</c:v>
                </c:pt>
                <c:pt idx="1">
                  <c:v>142</c:v>
                </c:pt>
                <c:pt idx="2">
                  <c:v>7</c:v>
                </c:pt>
                <c:pt idx="3">
                  <c:v>23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Enero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Enero 2020'!$J$213:$J$217</c:f>
              <c:numCache>
                <c:formatCode>0%</c:formatCode>
                <c:ptCount val="5"/>
                <c:pt idx="0">
                  <c:v>0.81702127659574464</c:v>
                </c:pt>
                <c:pt idx="1">
                  <c:v>0.15106382978723404</c:v>
                </c:pt>
                <c:pt idx="2">
                  <c:v>7.4468085106382982E-3</c:v>
                </c:pt>
                <c:pt idx="3">
                  <c:v>2.4468085106382979E-2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5150720"/>
        <c:axId val="85160704"/>
        <c:axId val="0"/>
      </c:bar3DChart>
      <c:catAx>
        <c:axId val="851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60704"/>
        <c:crosses val="autoZero"/>
        <c:auto val="1"/>
        <c:lblAlgn val="ctr"/>
        <c:lblOffset val="100"/>
        <c:noMultiLvlLbl val="0"/>
      </c:catAx>
      <c:valAx>
        <c:axId val="85160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515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Enero 2020'!$C$21:$E$21</c:f>
              <c:numCache>
                <c:formatCode>General</c:formatCode>
                <c:ptCount val="3"/>
                <c:pt idx="0">
                  <c:v>760</c:v>
                </c:pt>
                <c:pt idx="1">
                  <c:v>100</c:v>
                </c:pt>
                <c:pt idx="2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Enero 2020'!$C$22:$E$22</c:f>
              <c:numCache>
                <c:formatCode>0%</c:formatCode>
                <c:ptCount val="3"/>
                <c:pt idx="0">
                  <c:v>0.80851063829787229</c:v>
                </c:pt>
                <c:pt idx="1">
                  <c:v>0.10638297872340426</c:v>
                </c:pt>
                <c:pt idx="2">
                  <c:v>8.5106382978723402E-2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5215488"/>
        <c:axId val="85217280"/>
        <c:axId val="0"/>
      </c:bar3DChart>
      <c:catAx>
        <c:axId val="8521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17280"/>
        <c:crosses val="autoZero"/>
        <c:auto val="1"/>
        <c:lblAlgn val="ctr"/>
        <c:lblOffset val="100"/>
        <c:noMultiLvlLbl val="0"/>
      </c:catAx>
      <c:valAx>
        <c:axId val="852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154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Enero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Enero 2020'!$H$21:$K$21</c:f>
              <c:numCache>
                <c:formatCode>General</c:formatCode>
                <c:ptCount val="4"/>
                <c:pt idx="0">
                  <c:v>564</c:v>
                </c:pt>
                <c:pt idx="1">
                  <c:v>260</c:v>
                </c:pt>
                <c:pt idx="2">
                  <c:v>18</c:v>
                </c:pt>
                <c:pt idx="3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Enero 2020'!$H$22:$K$22</c:f>
              <c:numCache>
                <c:formatCode>0%</c:formatCode>
                <c:ptCount val="4"/>
                <c:pt idx="0">
                  <c:v>0.6</c:v>
                </c:pt>
                <c:pt idx="1">
                  <c:v>0.27659574468085107</c:v>
                </c:pt>
                <c:pt idx="2">
                  <c:v>1.9148936170212766E-2</c:v>
                </c:pt>
                <c:pt idx="3">
                  <c:v>0.10425531914893617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5243392"/>
        <c:axId val="85244928"/>
        <c:axId val="0"/>
      </c:bar3DChart>
      <c:catAx>
        <c:axId val="852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44928"/>
        <c:crosses val="autoZero"/>
        <c:auto val="1"/>
        <c:lblAlgn val="ctr"/>
        <c:lblOffset val="100"/>
        <c:noMultiLvlLbl val="0"/>
      </c:catAx>
      <c:valAx>
        <c:axId val="852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2433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Enero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Enero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Enero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Enero 2020'!$I$183:$I$186</c:f>
              <c:numCache>
                <c:formatCode>General</c:formatCode>
                <c:ptCount val="4"/>
                <c:pt idx="0">
                  <c:v>236</c:v>
                </c:pt>
                <c:pt idx="1">
                  <c:v>704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Enero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Enero 2020'!$J$183:$J$186</c:f>
              <c:numCache>
                <c:formatCode>0%</c:formatCode>
                <c:ptCount val="4"/>
                <c:pt idx="0">
                  <c:v>0.25106382978723402</c:v>
                </c:pt>
                <c:pt idx="1">
                  <c:v>0.74893617021276593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1610112"/>
        <c:axId val="91632384"/>
        <c:axId val="0"/>
      </c:bar3DChart>
      <c:catAx>
        <c:axId val="9161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632384"/>
        <c:crosses val="autoZero"/>
        <c:auto val="1"/>
        <c:lblAlgn val="ctr"/>
        <c:lblOffset val="100"/>
        <c:noMultiLvlLbl val="0"/>
      </c:catAx>
      <c:valAx>
        <c:axId val="9163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161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Enero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Enero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Enero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67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12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25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51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130</c:v>
                </c:pt>
                <c:pt idx="34">
                  <c:v>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382</c:v>
                </c:pt>
                <c:pt idx="39">
                  <c:v>114</c:v>
                </c:pt>
                <c:pt idx="40">
                  <c:v>76</c:v>
                </c:pt>
                <c:pt idx="41">
                  <c:v>19</c:v>
                </c:pt>
                <c:pt idx="42">
                  <c:v>7</c:v>
                </c:pt>
                <c:pt idx="43">
                  <c:v>19</c:v>
                </c:pt>
                <c:pt idx="44">
                  <c:v>0</c:v>
                </c:pt>
                <c:pt idx="45">
                  <c:v>7</c:v>
                </c:pt>
                <c:pt idx="46">
                  <c:v>21</c:v>
                </c:pt>
                <c:pt idx="47">
                  <c:v>2</c:v>
                </c:pt>
                <c:pt idx="48">
                  <c:v>43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22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0</c:v>
                </c:pt>
                <c:pt idx="57">
                  <c:v>51</c:v>
                </c:pt>
                <c:pt idx="58">
                  <c:v>168</c:v>
                </c:pt>
                <c:pt idx="59">
                  <c:v>20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667840"/>
        <c:axId val="91673728"/>
        <c:axId val="0"/>
      </c:bar3DChart>
      <c:catAx>
        <c:axId val="916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91673728"/>
        <c:crosses val="autoZero"/>
        <c:auto val="1"/>
        <c:lblAlgn val="ctr"/>
        <c:lblOffset val="100"/>
        <c:noMultiLvlLbl val="0"/>
      </c:catAx>
      <c:valAx>
        <c:axId val="9167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166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Enero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Enero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Enero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Enero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Enero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Enero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Enero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Enero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Enero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Enero 2020'!$J$43:$J$59</c:f>
              <c:numCache>
                <c:formatCode>General</c:formatCode>
                <c:ptCount val="17"/>
                <c:pt idx="0">
                  <c:v>13</c:v>
                </c:pt>
                <c:pt idx="1">
                  <c:v>0</c:v>
                </c:pt>
                <c:pt idx="2">
                  <c:v>11</c:v>
                </c:pt>
                <c:pt idx="3">
                  <c:v>121</c:v>
                </c:pt>
                <c:pt idx="4">
                  <c:v>0</c:v>
                </c:pt>
                <c:pt idx="5">
                  <c:v>571</c:v>
                </c:pt>
                <c:pt idx="6">
                  <c:v>125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61</c:v>
                </c:pt>
                <c:pt idx="11">
                  <c:v>5</c:v>
                </c:pt>
                <c:pt idx="12">
                  <c:v>7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Enero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Enero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794816"/>
        <c:axId val="91804800"/>
        <c:axId val="0"/>
      </c:bar3DChart>
      <c:catAx>
        <c:axId val="917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1804800"/>
        <c:crosses val="autoZero"/>
        <c:auto val="1"/>
        <c:lblAlgn val="ctr"/>
        <c:lblOffset val="100"/>
        <c:noMultiLvlLbl val="0"/>
      </c:catAx>
      <c:valAx>
        <c:axId val="9180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17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4" zoomScaleNormal="74" workbookViewId="0">
      <selection activeCell="J298" sqref="J298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6" t="s">
        <v>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1"/>
      <c r="Q13" s="4"/>
    </row>
    <row r="14" spans="1:17" ht="43.5" customHeight="1" thickBot="1" x14ac:dyDescent="0.3">
      <c r="A14" s="4"/>
      <c r="B14" s="128" t="s">
        <v>97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760</v>
      </c>
      <c r="D21" s="14">
        <v>100</v>
      </c>
      <c r="E21" s="14">
        <v>80</v>
      </c>
      <c r="F21" s="8">
        <f>SUM(C21:E21)</f>
        <v>940</v>
      </c>
      <c r="G21" s="5"/>
      <c r="H21" s="8">
        <v>564</v>
      </c>
      <c r="I21" s="8">
        <v>260</v>
      </c>
      <c r="J21" s="8">
        <v>18</v>
      </c>
      <c r="K21" s="8">
        <v>98</v>
      </c>
      <c r="L21" s="8">
        <f>SUM(H21:K21)</f>
        <v>940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0.80851063829787229</v>
      </c>
      <c r="D22" s="17">
        <f>+D21/F21</f>
        <v>0.10638297872340426</v>
      </c>
      <c r="E22" s="18">
        <f>+E21/F21</f>
        <v>8.5106382978723402E-2</v>
      </c>
      <c r="F22" s="66">
        <f>SUM(C22:E22)</f>
        <v>1</v>
      </c>
      <c r="G22" s="5"/>
      <c r="H22" s="16">
        <f>+H21/L21</f>
        <v>0.6</v>
      </c>
      <c r="I22" s="16">
        <f>+I21/L21</f>
        <v>0.27659574468085107</v>
      </c>
      <c r="J22" s="16">
        <f>J21/L21</f>
        <v>1.9148936170212766E-2</v>
      </c>
      <c r="K22" s="16">
        <f>+K21/L21</f>
        <v>0.10425531914893617</v>
      </c>
      <c r="L22" s="66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30" t="s">
        <v>11</v>
      </c>
      <c r="E42" s="130"/>
      <c r="F42" s="130"/>
      <c r="G42" s="130"/>
      <c r="H42" s="130"/>
      <c r="I42" s="130"/>
      <c r="J42" s="130"/>
      <c r="K42" s="130"/>
      <c r="L42" s="130"/>
      <c r="M42" s="130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31">
        <v>13</v>
      </c>
      <c r="K43" s="132"/>
      <c r="L43" s="133"/>
      <c r="M43" s="16">
        <f>+$J43/$J60</f>
        <v>1.3829787234042552E-2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31">
        <v>0</v>
      </c>
      <c r="K44" s="132"/>
      <c r="L44" s="13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31">
        <v>11</v>
      </c>
      <c r="K45" s="132"/>
      <c r="L45" s="133"/>
      <c r="M45" s="16">
        <f>+$J45/$J60</f>
        <v>1.1702127659574468E-2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31">
        <v>121</v>
      </c>
      <c r="K46" s="132"/>
      <c r="L46" s="133"/>
      <c r="M46" s="16">
        <f>+$J46/$J60</f>
        <v>0.12872340425531914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31">
        <v>0</v>
      </c>
      <c r="K47" s="132"/>
      <c r="L47" s="13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31">
        <v>571</v>
      </c>
      <c r="K48" s="132"/>
      <c r="L48" s="133"/>
      <c r="M48" s="16">
        <f>+$J48/J60</f>
        <v>0.60744680851063826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31">
        <v>125</v>
      </c>
      <c r="K49" s="132"/>
      <c r="L49" s="133"/>
      <c r="M49" s="16">
        <f>+$J49/J60</f>
        <v>0.13297872340425532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31">
        <v>0</v>
      </c>
      <c r="K50" s="132"/>
      <c r="L50" s="13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31">
        <v>22</v>
      </c>
      <c r="K51" s="132"/>
      <c r="L51" s="133"/>
      <c r="M51" s="16">
        <f>+$J51/J60</f>
        <v>2.3404255319148935E-2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31">
        <v>0</v>
      </c>
      <c r="K52" s="132"/>
      <c r="L52" s="13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31">
        <v>61</v>
      </c>
      <c r="K53" s="132"/>
      <c r="L53" s="133"/>
      <c r="M53" s="16">
        <f>+$J53/J60</f>
        <v>6.4893617021276592E-2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31">
        <v>5</v>
      </c>
      <c r="K54" s="132"/>
      <c r="L54" s="133"/>
      <c r="M54" s="16">
        <f>+$J54/J60</f>
        <v>5.3191489361702126E-3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31">
        <v>7</v>
      </c>
      <c r="K55" s="132"/>
      <c r="L55" s="133"/>
      <c r="M55" s="16">
        <f>+$J55/J60</f>
        <v>7.4468085106382982E-3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31">
        <v>0</v>
      </c>
      <c r="K56" s="132"/>
      <c r="L56" s="133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31">
        <v>4</v>
      </c>
      <c r="K57" s="132"/>
      <c r="L57" s="133"/>
      <c r="M57" s="16">
        <f>+$J57/J60</f>
        <v>4.2553191489361703E-3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31">
        <v>0</v>
      </c>
      <c r="K58" s="132"/>
      <c r="L58" s="13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4">
        <v>0</v>
      </c>
      <c r="K59" s="135"/>
      <c r="L59" s="136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940</v>
      </c>
      <c r="K60" s="104"/>
      <c r="L60" s="105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200</v>
      </c>
      <c r="J97" s="29">
        <f>+I97/I103</f>
        <v>0.21276595744680851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715</v>
      </c>
      <c r="J98" s="29">
        <f>I98/I103</f>
        <v>0.76063829787234039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24</v>
      </c>
      <c r="J99" s="29">
        <f>+I99/I103</f>
        <v>2.553191489361702E-2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1</v>
      </c>
      <c r="J101" s="36">
        <f>+I101/I103</f>
        <v>1.0638297872340426E-3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940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1434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1434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676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676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4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4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19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19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920</v>
      </c>
      <c r="J154" s="42">
        <f>I154/I159</f>
        <v>0.97872340425531912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17</v>
      </c>
      <c r="J155" s="44">
        <f>I155/I159</f>
        <v>1.8085106382978722E-2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80</v>
      </c>
      <c r="F157" s="101"/>
      <c r="G157" s="101"/>
      <c r="H157" s="102"/>
      <c r="I157" s="33">
        <v>3</v>
      </c>
      <c r="J157" s="46">
        <f>I157/I159</f>
        <v>3.1914893617021275E-3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940</v>
      </c>
      <c r="J159" s="46">
        <f>SUM(J154:J157)</f>
        <v>0.99999999999999989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236</v>
      </c>
      <c r="J183" s="29">
        <f>I183/I188</f>
        <v>0.25106382978723402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704</v>
      </c>
      <c r="J184" s="49">
        <f>I184/I188</f>
        <v>0.74893617021276593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940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768</v>
      </c>
      <c r="J213" s="85">
        <f>I213/I218</f>
        <v>0.81702127659574464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142</v>
      </c>
      <c r="J214" s="85">
        <f>I214/I218</f>
        <v>0.15106382978723404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7</v>
      </c>
      <c r="J215" s="85">
        <f>I215/I218</f>
        <v>7.4468085106382982E-3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23</v>
      </c>
      <c r="J216" s="86">
        <f>I216/I218</f>
        <v>2.4468085106382979E-2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940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7" t="s">
        <v>24</v>
      </c>
      <c r="E245" s="138"/>
      <c r="F245" s="138"/>
      <c r="G245" s="139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1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>
        <v>6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81</v>
      </c>
      <c r="F252" s="111"/>
      <c r="G252" s="88">
        <v>7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83</v>
      </c>
      <c r="F253" s="111"/>
      <c r="G253" s="88">
        <v>9</v>
      </c>
      <c r="H253" s="5"/>
      <c r="I253" s="140"/>
      <c r="J253" s="140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67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10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5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>
        <v>8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12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4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7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4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2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2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9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92</v>
      </c>
      <c r="F265" s="111"/>
      <c r="G265" s="88">
        <v>4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25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82</v>
      </c>
      <c r="F267" s="111"/>
      <c r="G267" s="88">
        <v>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4" t="s">
        <v>32</v>
      </c>
      <c r="F268" s="125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5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93</v>
      </c>
      <c r="F270" s="111"/>
      <c r="G270" s="88">
        <v>51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1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94</v>
      </c>
      <c r="F273" s="111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77</v>
      </c>
      <c r="F274" s="111"/>
      <c r="G274" s="88">
        <v>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78</v>
      </c>
      <c r="F275" s="111"/>
      <c r="G275" s="88">
        <v>5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79</v>
      </c>
      <c r="F276" s="111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86</v>
      </c>
      <c r="F277" s="111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87</v>
      </c>
      <c r="F278" s="111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130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33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84</v>
      </c>
      <c r="F282" s="111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382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114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76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19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7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19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95</v>
      </c>
      <c r="F290" s="111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>
        <v>7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21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2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75</v>
      </c>
      <c r="F294" s="117"/>
      <c r="G294" s="88">
        <v>43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76</v>
      </c>
      <c r="F295" s="117"/>
      <c r="G295" s="88">
        <v>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>
        <v>3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22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5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4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98</v>
      </c>
      <c r="F301" s="117"/>
      <c r="G301" s="88">
        <v>3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90</v>
      </c>
      <c r="F302" s="117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51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168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20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6" t="s">
        <v>74</v>
      </c>
      <c r="F306" s="117"/>
      <c r="G306" s="88" t="s">
        <v>91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0" t="s">
        <v>85</v>
      </c>
      <c r="F307" s="121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1379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2" t="s">
        <v>25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Enero 2020</vt:lpstr>
      <vt:lpstr>'Estadística Enero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2020-02-18T22:18:04Z</dcterms:modified>
</cp:coreProperties>
</file>