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3645" windowWidth="15930" windowHeight="597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0" i="4" l="1"/>
  <c r="H49" i="4"/>
  <c r="I47" i="4"/>
  <c r="G47" i="4"/>
  <c r="F47" i="4"/>
  <c r="G49" i="4" l="1"/>
  <c r="I50" i="4"/>
  <c r="F49" i="4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G38" i="4"/>
  <c r="F38" i="4"/>
  <c r="H47" i="4" l="1"/>
  <c r="I32" i="4"/>
  <c r="G13" i="4"/>
  <c r="H13" i="4"/>
  <c r="I13" i="4"/>
  <c r="J20" i="4"/>
  <c r="J19" i="4"/>
  <c r="H32" i="4"/>
  <c r="G32" i="4"/>
  <c r="F32" i="4"/>
  <c r="J35" i="4"/>
  <c r="J41" i="4"/>
  <c r="J43" i="4"/>
  <c r="J42" i="4"/>
  <c r="J18" i="4" l="1"/>
  <c r="I45" i="4" l="1"/>
  <c r="I25" i="4"/>
  <c r="J25" i="4" s="1"/>
  <c r="F13" i="4"/>
  <c r="J34" i="4"/>
  <c r="J39" i="4"/>
  <c r="J45" i="4" l="1"/>
  <c r="J38" i="4"/>
  <c r="J49" i="4" s="1"/>
  <c r="J13" i="4"/>
  <c r="J30" i="4" s="1"/>
  <c r="F30" i="4"/>
  <c r="J32" i="4"/>
  <c r="J47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<sst xmlns="http://schemas.openxmlformats.org/spreadsheetml/2006/main" count="41" uniqueCount="32">
  <si>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</si>
  <si>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</si>
  <si>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</si>
  <si>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</si>
  <si>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</si>
  <si>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</si>
  <si>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</si>
  <si>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</si>
  <si>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</si>
  <si>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</si>
  <si>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</si>
  <si>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</si>
  <si>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</si>
  <si>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</si>
  <si>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</si>
  <si>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</si>
  <si>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</si>
  <si>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</si>
  <si>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</si>
  <si>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</si>
  <si>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</si>
  <si>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</si>
  <si>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</si>
  <si>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</si>
  <si>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</si>
  <si>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</si>
  <si>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</si>
  <si>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</si>
  <si>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 xml:space="preserve">Al  31 de Enero del 2020 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</si>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</sst>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41" fontId="3" fillId="2" borderId="3" xfId="2" applyNumberFormat="1" applyFont="1" applyFill="1" applyBorder="1" applyAlignment="1">
      <alignment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43" zoomScaleNormal="100" workbookViewId="0">
      <selection activeCell="J9" sqref="J9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87" t="s">
        <v>0</v>
      </c>
      <c r="F2" s="87"/>
      <c r="G2" s="87"/>
      <c r="H2" s="87"/>
      <c r="I2" s="87"/>
      <c r="J2" s="87"/>
      <c r="K2" s="87"/>
      <c r="L2" s="17"/>
      <c r="M2" s="18"/>
    </row>
    <row r="3" spans="1:14" s="19" customFormat="1" ht="21" customHeight="1" x14ac:dyDescent="0.25">
      <c r="A3" s="12"/>
      <c r="B3" s="12"/>
      <c r="C3" s="12"/>
      <c r="E3" s="87" t="s">
        <v>1</v>
      </c>
      <c r="F3" s="87"/>
      <c r="G3" s="87"/>
      <c r="H3" s="87"/>
      <c r="I3" s="87"/>
      <c r="J3" s="87"/>
      <c r="K3" s="87"/>
    </row>
    <row r="4" spans="1:14" s="16" customFormat="1" ht="20.25" customHeight="1" x14ac:dyDescent="0.25">
      <c r="A4" s="12"/>
      <c r="B4" s="12"/>
      <c r="D4" s="20"/>
      <c r="E4" s="87" t="s">
        <v>28</v>
      </c>
      <c r="F4" s="87"/>
      <c r="G4" s="87"/>
      <c r="H4" s="87"/>
      <c r="I4" s="87"/>
      <c r="J4" s="87"/>
      <c r="K4" s="87"/>
      <c r="L4" s="21"/>
      <c r="M4" s="22"/>
      <c r="N4" s="22"/>
    </row>
    <row r="5" spans="1:14" s="16" customFormat="1" ht="18" customHeight="1" x14ac:dyDescent="0.25">
      <c r="A5" s="23"/>
      <c r="B5" s="23"/>
      <c r="E5" s="87" t="s">
        <v>27</v>
      </c>
      <c r="F5" s="87"/>
      <c r="G5" s="87"/>
      <c r="H5" s="87"/>
      <c r="I5" s="87"/>
      <c r="J5" s="87"/>
      <c r="K5" s="87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88" t="s">
        <v>3</v>
      </c>
      <c r="D9" s="89"/>
      <c r="E9" s="89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0"/>
      <c r="E11" s="90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1" t="s">
        <v>24</v>
      </c>
      <c r="E13" s="91"/>
      <c r="F13" s="51">
        <f>SUM(F14:F16)</f>
        <v>1602697363.6400001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1602697363.6400001</v>
      </c>
      <c r="K13" s="4"/>
    </row>
    <row r="14" spans="1:14" ht="15" x14ac:dyDescent="0.25">
      <c r="C14" s="35"/>
      <c r="D14" s="92" t="s">
        <v>7</v>
      </c>
      <c r="E14" s="92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2" t="s">
        <v>8</v>
      </c>
      <c r="E15" s="92"/>
      <c r="F15" s="53">
        <v>1602697363.6400001</v>
      </c>
      <c r="G15" s="53">
        <v>0</v>
      </c>
      <c r="H15" s="53">
        <v>0</v>
      </c>
      <c r="I15" s="53">
        <v>0</v>
      </c>
      <c r="J15" s="54">
        <f t="shared" si="1"/>
        <v>1602697363.6400001</v>
      </c>
      <c r="K15" s="4"/>
    </row>
    <row r="16" spans="1:14" ht="15" x14ac:dyDescent="0.25">
      <c r="C16" s="35"/>
      <c r="D16" s="92" t="s">
        <v>9</v>
      </c>
      <c r="E16" s="92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1" t="s">
        <v>25</v>
      </c>
      <c r="E18" s="91"/>
      <c r="F18" s="51">
        <f>SUM(F19:F23)</f>
        <v>0</v>
      </c>
      <c r="G18" s="51">
        <f>SUM(G19:G23)</f>
        <v>38855750441.869598</v>
      </c>
      <c r="H18" s="51">
        <f t="shared" ref="H18:J18" si="2">SUM(H19:H23)</f>
        <v>338662312.13</v>
      </c>
      <c r="I18" s="51">
        <f t="shared" si="2"/>
        <v>0</v>
      </c>
      <c r="J18" s="52">
        <f t="shared" si="2"/>
        <v>39194412753.999603</v>
      </c>
      <c r="K18" s="4"/>
    </row>
    <row r="19" spans="3:12" ht="15" x14ac:dyDescent="0.25">
      <c r="C19" s="35"/>
      <c r="D19" s="92" t="s">
        <v>10</v>
      </c>
      <c r="E19" s="92"/>
      <c r="F19" s="53">
        <v>0</v>
      </c>
      <c r="G19" s="53">
        <v>0</v>
      </c>
      <c r="H19" s="55">
        <v>338662312.13</v>
      </c>
      <c r="I19" s="53">
        <v>0</v>
      </c>
      <c r="J19" s="54">
        <f>SUM(F19:I19)</f>
        <v>338662312.13</v>
      </c>
      <c r="K19" s="32"/>
      <c r="L19" s="32"/>
    </row>
    <row r="20" spans="3:12" ht="15" x14ac:dyDescent="0.25">
      <c r="C20" s="35"/>
      <c r="D20" s="92" t="s">
        <v>11</v>
      </c>
      <c r="E20" s="92"/>
      <c r="F20" s="53">
        <v>0</v>
      </c>
      <c r="G20" s="55">
        <v>5200731382.5025997</v>
      </c>
      <c r="H20" s="53">
        <v>0</v>
      </c>
      <c r="I20" s="53">
        <v>0</v>
      </c>
      <c r="J20" s="54">
        <f>SUM(F20:I20)</f>
        <v>5200731382.5025997</v>
      </c>
      <c r="K20" s="4"/>
    </row>
    <row r="21" spans="3:12" ht="15" x14ac:dyDescent="0.25">
      <c r="C21" s="35"/>
      <c r="D21" s="92" t="s">
        <v>12</v>
      </c>
      <c r="E21" s="92"/>
      <c r="F21" s="53"/>
      <c r="G21" s="55">
        <v>31861620917.867001</v>
      </c>
      <c r="H21" s="55"/>
      <c r="I21" s="53"/>
      <c r="J21" s="54">
        <f t="shared" ref="J21:J23" si="3">SUM(F21:I21)</f>
        <v>31861620917.867001</v>
      </c>
      <c r="K21" s="4"/>
    </row>
    <row r="22" spans="3:12" ht="15" x14ac:dyDescent="0.25">
      <c r="C22" s="35"/>
      <c r="D22" s="92" t="s">
        <v>13</v>
      </c>
      <c r="E22" s="92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2" t="s">
        <v>6</v>
      </c>
      <c r="E23" s="92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0" t="s">
        <v>29</v>
      </c>
      <c r="E25" s="90"/>
      <c r="F25" s="98"/>
      <c r="G25" s="98"/>
      <c r="H25" s="98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0"/>
      <c r="E26" s="90"/>
      <c r="F26" s="98"/>
      <c r="G26" s="98"/>
      <c r="H26" s="98"/>
      <c r="I26" s="53"/>
      <c r="J26" s="54"/>
      <c r="K26" s="4"/>
    </row>
    <row r="27" spans="3:12" ht="15" x14ac:dyDescent="0.25">
      <c r="C27" s="35"/>
      <c r="D27" s="92" t="s">
        <v>20</v>
      </c>
      <c r="E27" s="92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2" t="s">
        <v>21</v>
      </c>
      <c r="E28" s="92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7" t="s">
        <v>30</v>
      </c>
      <c r="E30" s="97"/>
      <c r="F30" s="51">
        <f>SUM(F13)</f>
        <v>1602697363.6400001</v>
      </c>
      <c r="G30" s="51">
        <f>SUM(G18)</f>
        <v>38855750441.869598</v>
      </c>
      <c r="H30" s="51">
        <f>SUM(H18)</f>
        <v>338662312.13</v>
      </c>
      <c r="I30" s="51">
        <v>0</v>
      </c>
      <c r="J30" s="52">
        <f>SUM(J18+J13)</f>
        <v>40797110117.639603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1" t="s">
        <v>31</v>
      </c>
      <c r="E32" s="91"/>
      <c r="F32" s="59">
        <f>SUM(F34:F36)</f>
        <v>240081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240081</v>
      </c>
      <c r="K32" s="4"/>
    </row>
    <row r="33" spans="3:11" ht="9.75" customHeight="1" x14ac:dyDescent="0.25">
      <c r="C33" s="35"/>
      <c r="D33" s="91"/>
      <c r="E33" s="91"/>
      <c r="F33" s="59"/>
      <c r="G33" s="59"/>
      <c r="H33" s="59"/>
      <c r="I33" s="60"/>
      <c r="J33" s="61"/>
      <c r="K33" s="4"/>
    </row>
    <row r="34" spans="3:11" ht="15" x14ac:dyDescent="0.25">
      <c r="C34" s="35"/>
      <c r="D34" s="92" t="s">
        <v>7</v>
      </c>
      <c r="E34" s="92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2" t="s">
        <v>8</v>
      </c>
      <c r="E35" s="92"/>
      <c r="F35" s="64">
        <v>240081</v>
      </c>
      <c r="G35" s="62">
        <v>0</v>
      </c>
      <c r="H35" s="62">
        <v>0</v>
      </c>
      <c r="I35" s="62">
        <v>0</v>
      </c>
      <c r="J35" s="54">
        <f>SUM(F35)</f>
        <v>240081</v>
      </c>
      <c r="K35" s="4"/>
    </row>
    <row r="36" spans="3:11" ht="15" x14ac:dyDescent="0.25">
      <c r="C36" s="35"/>
      <c r="D36" s="92" t="s">
        <v>9</v>
      </c>
      <c r="E36" s="92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1" t="s">
        <v>15</v>
      </c>
      <c r="E38" s="91"/>
      <c r="F38" s="51">
        <f>SUM(F39:F43)</f>
        <v>0</v>
      </c>
      <c r="G38" s="51">
        <f>SUM(G39:G43)</f>
        <v>183441243</v>
      </c>
      <c r="H38" s="51">
        <f>SUM(H39:H43)</f>
        <v>57883787.720000014</v>
      </c>
      <c r="I38" s="51">
        <f>SUM(I39:I43)</f>
        <v>0</v>
      </c>
      <c r="J38" s="52">
        <f>SUM(J39:J43)</f>
        <v>241325030.72000003</v>
      </c>
      <c r="K38" s="4"/>
    </row>
    <row r="39" spans="3:11" ht="15" x14ac:dyDescent="0.25">
      <c r="C39" s="35"/>
      <c r="D39" s="92" t="s">
        <v>10</v>
      </c>
      <c r="E39" s="92"/>
      <c r="F39" s="62">
        <v>0</v>
      </c>
      <c r="G39" s="62">
        <v>0</v>
      </c>
      <c r="H39" s="64">
        <v>427934153.67000002</v>
      </c>
      <c r="I39" s="62">
        <v>0</v>
      </c>
      <c r="J39" s="54">
        <f>SUM(H39:I39)</f>
        <v>427934153.67000002</v>
      </c>
      <c r="K39" s="4"/>
    </row>
    <row r="40" spans="3:11" ht="15" x14ac:dyDescent="0.25">
      <c r="C40" s="35"/>
      <c r="D40" s="92" t="s">
        <v>11</v>
      </c>
      <c r="E40" s="92"/>
      <c r="F40" s="62">
        <v>0</v>
      </c>
      <c r="G40" s="55">
        <v>183441243</v>
      </c>
      <c r="H40" s="62">
        <v>-338662312</v>
      </c>
      <c r="I40" s="62">
        <v>0</v>
      </c>
      <c r="J40" s="54">
        <f>SUM(F40:H40)</f>
        <v>-155221069</v>
      </c>
      <c r="K40" s="4"/>
    </row>
    <row r="41" spans="3:11" ht="15" x14ac:dyDescent="0.25">
      <c r="C41" s="35"/>
      <c r="D41" s="92" t="s">
        <v>12</v>
      </c>
      <c r="E41" s="92"/>
      <c r="F41" s="62">
        <v>0</v>
      </c>
      <c r="G41" s="62">
        <v>0</v>
      </c>
      <c r="H41" s="64">
        <v>-31388053.949999999</v>
      </c>
      <c r="I41" s="62">
        <v>0</v>
      </c>
      <c r="J41" s="54">
        <f>SUM(H41:I41)</f>
        <v>-31388053.949999999</v>
      </c>
      <c r="K41" s="4"/>
    </row>
    <row r="42" spans="3:11" ht="15" x14ac:dyDescent="0.25">
      <c r="C42" s="35"/>
      <c r="D42" s="92" t="s">
        <v>13</v>
      </c>
      <c r="E42" s="92"/>
      <c r="F42" s="62"/>
      <c r="G42" s="55"/>
      <c r="H42" s="62">
        <v>0</v>
      </c>
      <c r="I42" s="62"/>
      <c r="J42" s="54">
        <f t="shared" ref="J42" si="4">SUM(G42)</f>
        <v>0</v>
      </c>
      <c r="K42" s="4"/>
    </row>
    <row r="43" spans="3:11" ht="12.75" customHeight="1" x14ac:dyDescent="0.25">
      <c r="C43" s="35"/>
      <c r="D43" s="94" t="s">
        <v>6</v>
      </c>
      <c r="E43" s="94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1" t="s">
        <v>26</v>
      </c>
      <c r="E45" s="91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4" t="s">
        <v>22</v>
      </c>
      <c r="E46" s="94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4" t="s">
        <v>23</v>
      </c>
      <c r="E47" s="94"/>
      <c r="F47" s="66">
        <f>SUM(F32)</f>
        <v>240081</v>
      </c>
      <c r="G47" s="55">
        <f>SUM(G38)</f>
        <v>183441243</v>
      </c>
      <c r="H47" s="55">
        <f>SUM(H38)</f>
        <v>57883787.720000014</v>
      </c>
      <c r="I47" s="55">
        <f t="shared" ref="I47:J47" si="5">SUM(I38)</f>
        <v>0</v>
      </c>
      <c r="J47" s="105">
        <f>SUM(J38+J32)</f>
        <v>241565111.72000003</v>
      </c>
      <c r="K47" s="4"/>
    </row>
    <row r="48" spans="3:11" ht="12.75" customHeight="1" thickBot="1" x14ac:dyDescent="0.3">
      <c r="C48" s="36"/>
      <c r="D48" s="95"/>
      <c r="E48" s="95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99">
        <f>SUM(F30+F32)</f>
        <v>1602937444.6400001</v>
      </c>
      <c r="G49" s="99">
        <f>SUM(G30+G38)</f>
        <v>39039191684.869598</v>
      </c>
      <c r="H49" s="99">
        <f>SUM(H30+H38)</f>
        <v>396546099.85000002</v>
      </c>
      <c r="I49" s="71"/>
      <c r="J49" s="102">
        <f>SUM(J30+J32+J38)</f>
        <v>41038675229.359604</v>
      </c>
      <c r="K49" s="4"/>
    </row>
    <row r="50" spans="3:11" ht="15.75" thickBot="1" x14ac:dyDescent="0.3">
      <c r="C50" s="36"/>
      <c r="D50" s="96" t="s">
        <v>16</v>
      </c>
      <c r="E50" s="96"/>
      <c r="F50" s="100"/>
      <c r="G50" s="100"/>
      <c r="H50" s="100"/>
      <c r="I50" s="72">
        <f>SUM(I30+I32)</f>
        <v>0</v>
      </c>
      <c r="J50" s="101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103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104"/>
      <c r="J53" s="93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86"/>
      <c r="H55" s="86"/>
      <c r="I55" s="86"/>
      <c r="J55" s="86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H49:H50"/>
    <mergeCell ref="J49:J50"/>
    <mergeCell ref="F25:F26"/>
    <mergeCell ref="G25:G26"/>
    <mergeCell ref="H25:H26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F49:F50"/>
    <mergeCell ref="G49:G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" formulaRange="1"/>
    <ignoredError sqref="J42 J40" formula="1"/>
    <ignoredError sqref="J41" formula="1" formulaRange="1"/>
    <ignoredError sqref="F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2020-03-17T23:39:28Z</dcterms:modified>
</cp:coreProperties>
</file>