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3645" windowWidth="15930" windowHeight="597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0" i="4" l="1"/>
  <c r="I5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G13" i="4"/>
  <c r="H13" i="4"/>
  <c r="I13" i="4"/>
  <c r="J20" i="4"/>
  <c r="J19" i="4"/>
  <c r="H32" i="4"/>
  <c r="G32" i="4"/>
  <c r="F32" i="4"/>
  <c r="J35" i="4"/>
  <c r="J41" i="4"/>
  <c r="J43" i="4"/>
  <c r="J42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<sst xmlns="http://schemas.openxmlformats.org/spreadsheetml/2006/main" count="41" uniqueCount="32">
  <si>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</si>
  <si>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</si>
  <si>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</si>
  <si>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</si>
  <si>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</si>
  <si>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</si>
  <si>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</si>
  <si>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</si>
  <si>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</si>
  <si>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</si>
  <si>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</si>
  <si>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</si>
  <si>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</si>
  <si>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</si>
  <si>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</si>
  <si>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</si>
  <si>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</si>
  <si>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</si>
  <si>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</si>
  <si>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</si>
  <si>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</si>
  <si>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</si>
  <si>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</si>
  <si>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</si>
  <si>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</si>
  <si>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</si>
  <si>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</si>
  <si>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</si>
  <si>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</si>
  <si>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</si>
  <si>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</si>
  <si>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febrero al 29 de Febrero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</si>
</sst>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E5" sqref="E5:K5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89" t="s">
        <v>0</v>
      </c>
      <c r="F2" s="89"/>
      <c r="G2" s="89"/>
      <c r="H2" s="89"/>
      <c r="I2" s="89"/>
      <c r="J2" s="89"/>
      <c r="K2" s="89"/>
      <c r="L2" s="17"/>
      <c r="M2" s="18"/>
    </row>
    <row r="3" spans="1:14" s="19" customFormat="1" ht="21" customHeight="1" x14ac:dyDescent="0.25">
      <c r="A3" s="12"/>
      <c r="B3" s="12"/>
      <c r="C3" s="12"/>
      <c r="E3" s="89" t="s">
        <v>1</v>
      </c>
      <c r="F3" s="89"/>
      <c r="G3" s="89"/>
      <c r="H3" s="89"/>
      <c r="I3" s="89"/>
      <c r="J3" s="89"/>
      <c r="K3" s="89"/>
    </row>
    <row r="4" spans="1:14" s="16" customFormat="1" ht="20.25" customHeight="1" x14ac:dyDescent="0.25">
      <c r="A4" s="12"/>
      <c r="B4" s="12"/>
      <c r="D4" s="20"/>
      <c r="E4" s="89" t="s">
        <v>31</v>
      </c>
      <c r="F4" s="89"/>
      <c r="G4" s="89"/>
      <c r="H4" s="89"/>
      <c r="I4" s="89"/>
      <c r="J4" s="89"/>
      <c r="K4" s="89"/>
      <c r="L4" s="21"/>
      <c r="M4" s="22"/>
      <c r="N4" s="22"/>
    </row>
    <row r="5" spans="1:14" s="16" customFormat="1" ht="18" customHeight="1" x14ac:dyDescent="0.25">
      <c r="A5" s="23"/>
      <c r="B5" s="23"/>
      <c r="E5" s="89" t="s">
        <v>27</v>
      </c>
      <c r="F5" s="89"/>
      <c r="G5" s="89"/>
      <c r="H5" s="89"/>
      <c r="I5" s="89"/>
      <c r="J5" s="89"/>
      <c r="K5" s="89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0" t="s">
        <v>3</v>
      </c>
      <c r="D9" s="91"/>
      <c r="E9" s="91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2"/>
      <c r="E11" s="92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3" t="s">
        <v>24</v>
      </c>
      <c r="E13" s="93"/>
      <c r="F13" s="51">
        <f>SUM(F14:F16)</f>
        <v>1602697422.6400001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1602697422.6400001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1602697422.6400001</v>
      </c>
      <c r="G15" s="53">
        <v>0</v>
      </c>
      <c r="H15" s="53">
        <v>0</v>
      </c>
      <c r="I15" s="53">
        <v>0</v>
      </c>
      <c r="J15" s="54">
        <f t="shared" si="1"/>
        <v>1602697422.6400001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3" t="s">
        <v>25</v>
      </c>
      <c r="E18" s="93"/>
      <c r="F18" s="51">
        <f>SUM(F19:F23)</f>
        <v>0</v>
      </c>
      <c r="G18" s="51">
        <f>SUM(G19:G23)</f>
        <v>38847565902.239601</v>
      </c>
      <c r="H18" s="51">
        <f t="shared" ref="H18:J18" si="2">SUM(H19:H23)</f>
        <v>997471018.95000005</v>
      </c>
      <c r="I18" s="51">
        <f t="shared" si="2"/>
        <v>0</v>
      </c>
      <c r="J18" s="52">
        <f t="shared" si="2"/>
        <v>39845036921.189598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997471018.95000005</v>
      </c>
      <c r="I19" s="53">
        <v>0</v>
      </c>
      <c r="J19" s="54">
        <f>SUM(F19:I19)</f>
        <v>997471018.95000005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5192546842.8725996</v>
      </c>
      <c r="H20" s="53">
        <v>0</v>
      </c>
      <c r="I20" s="53">
        <v>0</v>
      </c>
      <c r="J20" s="54">
        <f>SUM(F20:I20)</f>
        <v>5192546842.8725996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31861620917.867001</v>
      </c>
      <c r="H21" s="55"/>
      <c r="I21" s="53"/>
      <c r="J21" s="54">
        <f t="shared" ref="J21:J23" si="3">SUM(F21:I21)</f>
        <v>31861620917.867001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2" t="s">
        <v>28</v>
      </c>
      <c r="E25" s="92"/>
      <c r="F25" s="105"/>
      <c r="G25" s="105"/>
      <c r="H25" s="105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2"/>
      <c r="E26" s="92"/>
      <c r="F26" s="105"/>
      <c r="G26" s="105"/>
      <c r="H26" s="105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0" t="s">
        <v>29</v>
      </c>
      <c r="E30" s="100"/>
      <c r="F30" s="51">
        <f>SUM(F13)</f>
        <v>1602697422.6400001</v>
      </c>
      <c r="G30" s="51">
        <f>SUM(G18)</f>
        <v>38847565902.239601</v>
      </c>
      <c r="H30" s="51">
        <f>SUM(H18)</f>
        <v>997471018.95000005</v>
      </c>
      <c r="I30" s="51">
        <v>0</v>
      </c>
      <c r="J30" s="52">
        <f>SUM(J18+J13)</f>
        <v>41447734343.829597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3" t="s">
        <v>30</v>
      </c>
      <c r="E32" s="93"/>
      <c r="F32" s="59">
        <f>SUM(F34:F36)</f>
        <v>240022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240022</v>
      </c>
      <c r="K32" s="4"/>
    </row>
    <row r="33" spans="3:11" ht="9.75" customHeight="1" x14ac:dyDescent="0.25">
      <c r="C33" s="35"/>
      <c r="D33" s="93"/>
      <c r="E33" s="93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240022</v>
      </c>
      <c r="G35" s="62">
        <v>0</v>
      </c>
      <c r="H35" s="62">
        <v>0</v>
      </c>
      <c r="I35" s="62">
        <v>0</v>
      </c>
      <c r="J35" s="54">
        <f>SUM(F35)</f>
        <v>240022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3" t="s">
        <v>15</v>
      </c>
      <c r="E38" s="93"/>
      <c r="F38" s="51">
        <f>SUM(F39:F43)</f>
        <v>0</v>
      </c>
      <c r="G38" s="51">
        <f>SUM(G39:G43)</f>
        <v>188612749.97</v>
      </c>
      <c r="H38" s="51">
        <f>SUM(H39:H43)</f>
        <v>87918753.040000007</v>
      </c>
      <c r="I38" s="51">
        <f>SUM(I39:I43)</f>
        <v>0</v>
      </c>
      <c r="J38" s="52">
        <f>SUM(J39:J43)</f>
        <v>276531503.01000005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1116777825.9400001</v>
      </c>
      <c r="I39" s="62">
        <v>0</v>
      </c>
      <c r="J39" s="54">
        <f>SUM(H39:I39)</f>
        <v>1116777825.9400001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188612749.97</v>
      </c>
      <c r="H40" s="62">
        <v>-997471018.95000005</v>
      </c>
      <c r="I40" s="62">
        <v>0</v>
      </c>
      <c r="J40" s="54">
        <f>SUM(F40:H40)</f>
        <v>-808858268.98000002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-31388053.949999999</v>
      </c>
      <c r="I41" s="62">
        <v>0</v>
      </c>
      <c r="J41" s="54">
        <f>SUM(H41:I41)</f>
        <v>-31388053.949999999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0</v>
      </c>
      <c r="I42" s="62"/>
      <c r="J42" s="54">
        <f t="shared" ref="J42" si="4">SUM(G42)</f>
        <v>0</v>
      </c>
      <c r="K42" s="4"/>
    </row>
    <row r="43" spans="3:11" ht="12.75" customHeight="1" x14ac:dyDescent="0.25">
      <c r="C43" s="35"/>
      <c r="D43" s="97" t="s">
        <v>6</v>
      </c>
      <c r="E43" s="97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3" t="s">
        <v>26</v>
      </c>
      <c r="E45" s="93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7" t="s">
        <v>22</v>
      </c>
      <c r="E46" s="97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7" t="s">
        <v>23</v>
      </c>
      <c r="E47" s="97"/>
      <c r="F47" s="66"/>
      <c r="G47" s="55"/>
      <c r="H47" s="55"/>
      <c r="I47" s="55">
        <f t="shared" ref="I47" si="5">SUM(I38)</f>
        <v>0</v>
      </c>
      <c r="J47" s="87"/>
      <c r="K47" s="4"/>
    </row>
    <row r="48" spans="3:11" ht="12.75" customHeight="1" thickBot="1" x14ac:dyDescent="0.3">
      <c r="C48" s="36"/>
      <c r="D48" s="98"/>
      <c r="E48" s="98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101">
        <f>SUM(F30+F32)</f>
        <v>1602937444.6400001</v>
      </c>
      <c r="G49" s="101">
        <f>SUM(G30+G38)</f>
        <v>39036178652.209602</v>
      </c>
      <c r="H49" s="101">
        <f>SUM(H30+H38)</f>
        <v>1085389771.99</v>
      </c>
      <c r="I49" s="71"/>
      <c r="J49" s="103">
        <f>SUM(J30+J32+J38)</f>
        <v>41724505868.8396</v>
      </c>
      <c r="K49" s="4"/>
    </row>
    <row r="50" spans="3:11" ht="15.75" thickBot="1" x14ac:dyDescent="0.3">
      <c r="C50" s="36"/>
      <c r="D50" s="99" t="s">
        <v>16</v>
      </c>
      <c r="E50" s="99"/>
      <c r="F50" s="102"/>
      <c r="G50" s="102"/>
      <c r="H50" s="102"/>
      <c r="I50" s="72">
        <f>SUM(I30+I32)</f>
        <v>0</v>
      </c>
      <c r="J50" s="104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5"/>
      <c r="J53" s="96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88"/>
      <c r="H55" s="88"/>
      <c r="I55" s="88"/>
      <c r="J55" s="88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H49:H50"/>
    <mergeCell ref="J49:J50"/>
    <mergeCell ref="F25:F26"/>
    <mergeCell ref="G25:G26"/>
    <mergeCell ref="H25:H26"/>
    <mergeCell ref="F49:F50"/>
    <mergeCell ref="G49:G50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" formulaRange="1"/>
    <ignoredError sqref="J42" formula="1"/>
    <ignoredError sqref="J40: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2020-03-26T04:47:26Z</dcterms:modified>
</cp:coreProperties>
</file>