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0" yWindow="15" windowWidth="20550" windowHeight="463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E40" i="2"/>
  <c r="K49" i="2"/>
  <c r="J49" i="2"/>
  <c r="F25" i="2"/>
  <c r="E25" i="2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  <c r="E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<sst xmlns="http://schemas.openxmlformats.org/spreadsheetml/2006/main" count="65" uniqueCount="64">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</sst>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54" zoomScaleNormal="100" zoomScaleSheetLayoutView="100" workbookViewId="0">
      <selection activeCell="J46" sqref="J46:K46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2020</v>
      </c>
      <c r="F9" s="82">
        <v>2019</v>
      </c>
      <c r="G9" s="86" t="s">
        <v>2</v>
      </c>
      <c r="H9" s="86"/>
      <c r="I9" s="86"/>
      <c r="J9" s="82">
        <v>2020</v>
      </c>
      <c r="K9" s="89">
        <v>2019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45">
        <v>1776122190.1800001</v>
      </c>
      <c r="F17" s="46">
        <v>1087294550.6500001</v>
      </c>
      <c r="G17" s="47"/>
      <c r="H17" s="77" t="s">
        <v>8</v>
      </c>
      <c r="I17" s="77"/>
      <c r="J17" s="50">
        <v>133564933.51000001</v>
      </c>
      <c r="K17" s="51">
        <v>264551657.44999999</v>
      </c>
      <c r="L17" s="4"/>
      <c r="M17" s="1"/>
    </row>
    <row r="18" spans="2:13" x14ac:dyDescent="0.2">
      <c r="B18" s="31"/>
      <c r="C18" s="77" t="s">
        <v>9</v>
      </c>
      <c r="D18" s="77"/>
      <c r="E18" s="45">
        <v>256537678.84999999</v>
      </c>
      <c r="F18" s="46">
        <v>24384295.09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45">
        <v>10828450.07</v>
      </c>
      <c r="F19" s="46">
        <v>35303728.090000004</v>
      </c>
      <c r="G19" s="47"/>
      <c r="H19" s="77" t="s">
        <v>12</v>
      </c>
      <c r="I19" s="77"/>
      <c r="J19" s="50">
        <v>36945533.93</v>
      </c>
      <c r="K19" s="51">
        <v>31640867.609999999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585536962</v>
      </c>
      <c r="G21" s="47"/>
      <c r="H21" s="77" t="s">
        <v>16</v>
      </c>
      <c r="I21" s="77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50">
        <v>55745441.630000003</v>
      </c>
      <c r="K22" s="51">
        <v>117706123.15000001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50">
        <v>47779850.009999998</v>
      </c>
      <c r="K24" s="51">
        <v>211577756.5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2043488319.0999999</v>
      </c>
      <c r="F25" s="54">
        <f>SUM(F17:F24)</f>
        <v>1732519535.8299999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330075374.08999997</v>
      </c>
      <c r="K26" s="52">
        <f>SUM(K17:K25)</f>
        <v>681516019.72000003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45">
        <v>85062319.310000002</v>
      </c>
      <c r="F30" s="46">
        <v>27791278.969999999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45">
        <v>288861.73</v>
      </c>
      <c r="F31" s="46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45">
        <v>39164155669.434998</v>
      </c>
      <c r="F32" s="46">
        <v>40064511672.415001</v>
      </c>
      <c r="G32" s="47"/>
      <c r="H32" s="77" t="s">
        <v>31</v>
      </c>
      <c r="I32" s="77"/>
      <c r="J32" s="50">
        <v>909945251.95000005</v>
      </c>
      <c r="K32" s="51">
        <v>952675889.28999996</v>
      </c>
      <c r="L32" s="4"/>
      <c r="M32" s="1"/>
    </row>
    <row r="33" spans="2:13" x14ac:dyDescent="0.2">
      <c r="B33" s="31"/>
      <c r="C33" s="77" t="s">
        <v>32</v>
      </c>
      <c r="D33" s="77"/>
      <c r="E33" s="45">
        <v>1670490672.9920001</v>
      </c>
      <c r="F33" s="46">
        <v>1703699024.2219999</v>
      </c>
      <c r="G33" s="47"/>
      <c r="H33" s="77" t="s">
        <v>33</v>
      </c>
      <c r="I33" s="77"/>
      <c r="J33" s="50">
        <v>47157.97</v>
      </c>
      <c r="K33" s="50">
        <v>361452.35</v>
      </c>
      <c r="L33" s="4"/>
      <c r="M33" s="1"/>
    </row>
    <row r="34" spans="2:13" x14ac:dyDescent="0.2">
      <c r="B34" s="31"/>
      <c r="C34" s="77" t="s">
        <v>34</v>
      </c>
      <c r="D34" s="77"/>
      <c r="E34" s="45">
        <v>136211038.25999999</v>
      </c>
      <c r="F34" s="46">
        <v>132195658.7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45">
        <v>-389460488.58740008</v>
      </c>
      <c r="F35" s="46">
        <v>-319853789.55739999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909992409.92000008</v>
      </c>
      <c r="K37" s="52">
        <f>SUM(K30:K36)</f>
        <v>953037341.63999999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1240067784.01</v>
      </c>
      <c r="K39" s="52">
        <f>SUM(K26,K37)</f>
        <v>1634553361.3600001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SUM(E30:E38)</f>
        <v>40666748073.139595</v>
      </c>
      <c r="F40" s="55">
        <f>SUM(F30:F39)</f>
        <v>41608632706.479591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42710236392.239594</v>
      </c>
      <c r="F42" s="55">
        <f>SUM(F25,F40)</f>
        <v>43341152242.309593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1602937444.6400001</v>
      </c>
      <c r="K43" s="52">
        <f>SUM(K45:K47)</f>
        <v>1602697438.6400001</v>
      </c>
      <c r="L43" s="4"/>
      <c r="M43" s="1"/>
    </row>
    <row r="44" spans="2:13" x14ac:dyDescent="0.2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27"/>
      <c r="F46" s="22"/>
      <c r="G46" s="22"/>
      <c r="H46" s="77" t="s">
        <v>48</v>
      </c>
      <c r="I46" s="77"/>
      <c r="J46" s="72">
        <v>1602937444.6400001</v>
      </c>
      <c r="K46" s="73">
        <v>1602697438.6400001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39867231163.5896</v>
      </c>
      <c r="K49" s="52">
        <f>SUM(K51:K55)</f>
        <v>40103901442.309601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50">
        <v>1344325292.73</v>
      </c>
      <c r="K51" s="50">
        <v>1251892612.6600001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50">
        <v>4899414636.9426003</v>
      </c>
      <c r="K52" s="50">
        <v>5196989770.2826004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50">
        <v>31830093092.417004</v>
      </c>
      <c r="K53" s="51">
        <v>31861620917.867001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41">
        <v>0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41470168608.229599</v>
      </c>
      <c r="K62" s="43">
        <f>SUM(K49+K43)</f>
        <v>41706598880.9496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42710236392.239601</v>
      </c>
      <c r="K64" s="43">
        <f>SUM(K39,K49,K43)</f>
        <v>43341152242.309601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2020-05-04T21:12:22Z</dcterms:modified>
</cp:coreProperties>
</file>