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70" yWindow="1680" windowWidth="15285" windowHeight="442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<sst xmlns="http://schemas.openxmlformats.org/spreadsheetml/2006/main" count="33" uniqueCount="33">
  <si>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</si>
  <si>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</si>
  <si>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</si>
  <si>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</si>
  <si>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</si>
  <si>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</si>
  <si>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</si>
  <si>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</si>
  <si>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</si>
  <si>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</si>
  <si>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</si>
  <si>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</si>
  <si>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</si>
  <si>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</si>
  <si>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</si>
  <si>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</si>
  <si>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</si>
  <si>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</si>
  <si>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</si>
  <si>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</si>
  <si>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</si>
  <si>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</si>
  <si>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</si>
  <si>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</si>
  <si>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</si>
  <si>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</si>
  <si>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</si>
  <si>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</si>
  <si>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</si>
  <si>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</si>
  <si>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</si>
  <si>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</si>
  <si>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al  31  de Marzo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</si>
</sst>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5</xdr:col>
      <xdr:colOff>185905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34" zoomScale="136" zoomScaleNormal="136" workbookViewId="0">
      <selection activeCell="F30" sqref="F30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842036161.82999992</v>
      </c>
      <c r="G14" s="18">
        <f t="shared" ref="G14:H14" si="0">SUM(G16:G22)</f>
        <v>46197985463.629997</v>
      </c>
      <c r="H14" s="18">
        <f t="shared" si="0"/>
        <v>44996533306.360001</v>
      </c>
      <c r="I14" s="26">
        <f>SUM(F14+G14-H14)</f>
        <v>2043488319.0999985</v>
      </c>
      <c r="J14" s="67">
        <f>SUM(I14-F14)</f>
        <v>1201452157.2699986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553587649.67999995</v>
      </c>
      <c r="G16" s="22">
        <v>43555691296.559998</v>
      </c>
      <c r="H16" s="22">
        <v>42333156756.059998</v>
      </c>
      <c r="I16" s="27">
        <f>SUM(F16+G16-H16)</f>
        <v>1776122190.1800003</v>
      </c>
      <c r="J16" s="51">
        <f t="shared" ref="J16:J22" si="1">SUM(I16-F16)</f>
        <v>1222534540.5000005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287984596.35000002</v>
      </c>
      <c r="G17" s="22">
        <v>2631894167.0700002</v>
      </c>
      <c r="H17" s="22">
        <v>2663341084.5700002</v>
      </c>
      <c r="I17" s="27">
        <f>SUM(F17+G17-H17)</f>
        <v>256537678.8499999</v>
      </c>
      <c r="J17" s="51">
        <f t="shared" si="1"/>
        <v>-31446917.500000119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463915.8</v>
      </c>
      <c r="G18" s="22">
        <v>10400000</v>
      </c>
      <c r="H18" s="22">
        <v>35465.730000000003</v>
      </c>
      <c r="I18" s="27">
        <f t="shared" ref="I18:I22" si="2">SUM(F18+G18-H18)</f>
        <v>10828450.07</v>
      </c>
      <c r="J18" s="27">
        <f t="shared" si="1"/>
        <v>10364534.27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41126197510.979607</v>
      </c>
      <c r="G24" s="21">
        <f>SUM(G26:G34)</f>
        <v>189771126.56</v>
      </c>
      <c r="H24" s="21">
        <f t="shared" ref="H24" si="3">SUM(H26:H34)</f>
        <v>649220564.39999998</v>
      </c>
      <c r="I24" s="21">
        <f>SUM(F24+G24-H24)</f>
        <v>40666748073.139603</v>
      </c>
      <c r="J24" s="28">
        <f>SUM(I24-F24)</f>
        <v>-459449437.84000397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86858191.790000007</v>
      </c>
      <c r="G26" s="22">
        <v>131456806.45999999</v>
      </c>
      <c r="H26" s="22">
        <v>133252678.94</v>
      </c>
      <c r="I26" s="29">
        <f t="shared" ref="I26:I34" si="4">SUM(F26+G26-H26)</f>
        <v>85062319.310000002</v>
      </c>
      <c r="J26" s="29">
        <f t="shared" ref="J26:J34" si="5">SUM(I26-F26)</f>
        <v>-1795872.4800000042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39588119947.175003</v>
      </c>
      <c r="G28" s="22">
        <v>57786703.200000003</v>
      </c>
      <c r="H28" s="22">
        <v>481750980.94</v>
      </c>
      <c r="I28" s="29">
        <f t="shared" si="4"/>
        <v>39164155669.434998</v>
      </c>
      <c r="J28" s="29">
        <f t="shared" si="5"/>
        <v>-423964277.74000549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1669963056.092</v>
      </c>
      <c r="G29" s="22">
        <v>527616.9</v>
      </c>
      <c r="H29" s="22">
        <v>0</v>
      </c>
      <c r="I29" s="29">
        <f t="shared" si="4"/>
        <v>1670490672.9920001</v>
      </c>
      <c r="J29" s="29">
        <f t="shared" si="5"/>
        <v>527616.90000009537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136211038.25999999</v>
      </c>
      <c r="G30" s="22">
        <v>0</v>
      </c>
      <c r="H30" s="22">
        <v>0</v>
      </c>
      <c r="I30" s="29">
        <f t="shared" si="4"/>
        <v>136211038.25999999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-355243584.06739998</v>
      </c>
      <c r="G31" s="22">
        <v>0</v>
      </c>
      <c r="H31" s="22">
        <v>34216904.520000003</v>
      </c>
      <c r="I31" s="29">
        <f t="shared" si="4"/>
        <v>-389460488.58739996</v>
      </c>
      <c r="J31" s="29">
        <f t="shared" si="5"/>
        <v>-34216904.519999981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41968233672.809608</v>
      </c>
      <c r="G36" s="61">
        <f>SUM(G14+G24)</f>
        <v>46387756590.189995</v>
      </c>
      <c r="H36" s="61">
        <f>SUM(H14+H24)</f>
        <v>45645753870.760002</v>
      </c>
      <c r="I36" s="62">
        <f>SUM(F36+G36-H36)</f>
        <v>42710236392.239601</v>
      </c>
      <c r="J36" s="63">
        <f>SUM(I36-F36)</f>
        <v>742002719.42999268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2020-05-07T01:11:41Z</dcterms:modified>
</cp:coreProperties>
</file>