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05" yWindow="4125" windowWidth="20025" windowHeight="4125"/>
  </bookViews>
  <sheets>
    <sheet name="ENE-MZO" sheetId="2" r:id="rId1"/>
  </sheets>
  <definedNames>
    <definedName name="_xlnm.Print_Area" localSheetId="0">'ENE-MZO'!$A$1:$D$76</definedName>
  </definedNames>
  <calcPr calcId="145621"/>
</workbook>
</file>

<file path=xl/calcChain.xml><?xml version="1.0" encoding="utf-8"?>
<calcChain xmlns="http://schemas.openxmlformats.org/spreadsheetml/2006/main">
  <c r="C74" i="2" l="1"/>
  <c r="D51" i="2"/>
  <c r="C51" i="2"/>
  <c r="C59" i="2" s="1"/>
  <c r="D66" i="2"/>
  <c r="C66" i="2"/>
  <c r="D12" i="2" l="1"/>
  <c r="C12" i="2"/>
  <c r="C16" i="2"/>
  <c r="C29" i="2" l="1"/>
  <c r="D29" i="2"/>
  <c r="D14" i="2"/>
  <c r="B51" i="2"/>
  <c r="C72" i="2" l="1"/>
  <c r="B72" i="2"/>
  <c r="D70" i="2"/>
  <c r="C70" i="2"/>
  <c r="D68" i="2"/>
  <c r="C68" i="2"/>
  <c r="B68" i="2"/>
  <c r="D67" i="2"/>
  <c r="C67" i="2"/>
  <c r="B67" i="2"/>
  <c r="D65" i="2"/>
  <c r="C65" i="2"/>
  <c r="B65" i="2"/>
  <c r="D57" i="2"/>
  <c r="C57" i="2"/>
  <c r="B57" i="2"/>
  <c r="D55" i="2"/>
  <c r="C55" i="2"/>
  <c r="B55" i="2"/>
  <c r="D53" i="2"/>
  <c r="C53" i="2"/>
  <c r="B53" i="2"/>
  <c r="D52" i="2"/>
  <c r="C52" i="2"/>
  <c r="B52" i="2"/>
  <c r="D50" i="2"/>
  <c r="C50" i="2"/>
  <c r="B50" i="2"/>
  <c r="F42" i="2"/>
  <c r="D41" i="2"/>
  <c r="C41" i="2"/>
  <c r="B41" i="2"/>
  <c r="D38" i="2"/>
  <c r="C38" i="2"/>
  <c r="B38" i="2"/>
  <c r="B29" i="2"/>
  <c r="D18" i="2"/>
  <c r="C18" i="2"/>
  <c r="B18" i="2"/>
  <c r="B70" i="2"/>
  <c r="C14" i="2"/>
  <c r="B14" i="2"/>
  <c r="D45" i="2" l="1"/>
  <c r="C45" i="2"/>
  <c r="C75" i="2" s="1"/>
  <c r="C60" i="2"/>
  <c r="B59" i="2"/>
  <c r="B60" i="2" s="1"/>
  <c r="D59" i="2"/>
  <c r="D60" i="2" s="1"/>
  <c r="B45" i="2"/>
  <c r="B12" i="2" s="1"/>
  <c r="D74" i="2"/>
  <c r="D75" i="2" s="1"/>
  <c r="D9" i="2"/>
  <c r="D22" i="2" s="1"/>
  <c r="D23" i="2" s="1"/>
  <c r="D24" i="2" s="1"/>
  <c r="D33" i="2" s="1"/>
  <c r="C9" i="2"/>
  <c r="C22" i="2" s="1"/>
  <c r="C23" i="2" s="1"/>
  <c r="C24" i="2" s="1"/>
  <c r="C33" i="2" s="1"/>
  <c r="B66" i="2" l="1"/>
  <c r="B74" i="2" s="1"/>
  <c r="B75" i="2" s="1"/>
  <c r="B9" i="2" l="1"/>
  <c r="B22" i="2" s="1"/>
  <c r="B23" i="2" s="1"/>
  <c r="B24" i="2" s="1"/>
  <c r="B33" i="2" s="1"/>
</calcChain>
</file>

<file path=xl/sharedStrings.xml><?xml version="1.0" encoding="utf-8"?>
<sst xmlns="http://schemas.openxmlformats.org/spreadsheetml/2006/main" count="70" uniqueCount="46">
  <si>
    <t>(PESOS)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</si>
  <si>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</si>
  <si>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</si>
  <si>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</si>
  <si>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</si>
  <si>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</si>
  <si>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</si>
  <si>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</si>
  <si>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</si>
  <si>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</si>
  <si>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</si>
  <si>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</si>
  <si>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</si>
  <si>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</si>
  <si>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</si>
  <si>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</si>
  <si>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</si>
  <si>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</si>
  <si>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</si>
  <si>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</si>
  <si>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</si>
  <si>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</si>
  <si>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</si>
  <si>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</si>
  <si>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</si>
  <si>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</si>
  <si>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</si>
  <si>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</si>
  <si>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</si>
  <si>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</si>
  <si>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</si>
  <si>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</si>
  <si>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</si>
  <si>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</si>
  <si>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</si>
  <si>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</si>
  <si>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</si>
  <si>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</si>
  <si>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</si>
  <si>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</si>
  <si>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</si>
  <si>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MUNICIPIO DE ZAPOPAM</t>
  </si>
  <si>
    <t>BALANCE PRESUPUESTARIO LDF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</si>
  <si>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</si>
  <si>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 xml:space="preserve">Concepto </t>
  </si>
  <si>
    <t>Del 1 de Enero al 31 de Marzo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</si>
</sst>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  <font>
      <b/>
      <sz val="9"/>
      <color theme="2" tint="-0.499984740745262"/>
      <name val="Arial"/>
      <family val="2"/>
    </font>
    <font>
      <b/>
      <sz val="10"/>
      <color indexed="9"/>
      <name val="Arial"/>
      <family val="2"/>
    </font>
    <font>
      <b/>
      <sz val="9"/>
      <color theme="0"/>
      <name val="Arial"/>
      <family val="2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3" fillId="0" borderId="0" xfId="0" applyFont="1"/>
    <xf numFmtId="0" fontId="2" fillId="0" borderId="1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/>
    <xf numFmtId="0" fontId="4" fillId="0" borderId="11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4" fillId="0" borderId="7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 indent="2"/>
    </xf>
    <xf numFmtId="0" fontId="4" fillId="0" borderId="0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4" fillId="0" borderId="11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43" fontId="4" fillId="0" borderId="7" xfId="1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8" fillId="4" borderId="10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37" fontId="7" fillId="0" borderId="6" xfId="1" applyNumberFormat="1" applyFont="1" applyFill="1" applyBorder="1" applyAlignment="1" applyProtection="1">
      <alignment vertical="center" wrapText="1"/>
    </xf>
    <xf numFmtId="0" fontId="2" fillId="0" borderId="6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center" wrapText="1" indent="1"/>
    </xf>
    <xf numFmtId="37" fontId="7" fillId="3" borderId="12" xfId="1" applyNumberFormat="1" applyFont="1" applyFill="1" applyBorder="1" applyAlignment="1" applyProtection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43" fontId="4" fillId="0" borderId="6" xfId="0" applyNumberFormat="1" applyFont="1" applyBorder="1" applyAlignment="1">
      <alignment vertical="center"/>
    </xf>
    <xf numFmtId="0" fontId="4" fillId="0" borderId="6" xfId="0" applyFont="1" applyBorder="1" applyAlignment="1">
      <alignment vertical="center"/>
    </xf>
    <xf numFmtId="43" fontId="4" fillId="0" borderId="6" xfId="0" applyNumberFormat="1" applyFont="1" applyFill="1" applyBorder="1" applyAlignment="1">
      <alignment vertical="center"/>
    </xf>
    <xf numFmtId="43" fontId="4" fillId="0" borderId="6" xfId="1" applyFont="1" applyBorder="1" applyAlignment="1">
      <alignment vertical="center"/>
    </xf>
    <xf numFmtId="43" fontId="3" fillId="0" borderId="0" xfId="0" applyNumberFormat="1" applyFont="1"/>
    <xf numFmtId="4" fontId="9" fillId="0" borderId="0" xfId="0" applyNumberFormat="1" applyFont="1" applyFill="1" applyAlignment="1">
      <alignment horizontal="right" wrapText="1"/>
    </xf>
    <xf numFmtId="43" fontId="3" fillId="0" borderId="0" xfId="1" applyFont="1"/>
    <xf numFmtId="164" fontId="4" fillId="0" borderId="6" xfId="0" applyNumberFormat="1" applyFont="1" applyBorder="1" applyAlignment="1">
      <alignment vertical="center" wrapText="1"/>
    </xf>
    <xf numFmtId="164" fontId="4" fillId="0" borderId="7" xfId="1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 wrapText="1"/>
    </xf>
    <xf numFmtId="164" fontId="4" fillId="0" borderId="6" xfId="1" applyNumberFormat="1" applyFont="1" applyFill="1" applyBorder="1" applyAlignment="1">
      <alignment vertical="center" wrapText="1"/>
    </xf>
    <xf numFmtId="164" fontId="4" fillId="0" borderId="7" xfId="1" applyNumberFormat="1" applyFont="1" applyFill="1" applyBorder="1" applyAlignment="1">
      <alignment vertical="center" wrapText="1"/>
    </xf>
    <xf numFmtId="164" fontId="4" fillId="0" borderId="6" xfId="1" applyNumberFormat="1" applyFont="1" applyBorder="1" applyAlignment="1">
      <alignment vertical="center" wrapText="1"/>
    </xf>
    <xf numFmtId="43" fontId="3" fillId="0" borderId="0" xfId="1" applyFont="1" applyAlignment="1">
      <alignment horizontal="right"/>
    </xf>
    <xf numFmtId="4" fontId="3" fillId="0" borderId="0" xfId="0" applyNumberFormat="1" applyFont="1"/>
    <xf numFmtId="164" fontId="4" fillId="0" borderId="6" xfId="0" applyNumberFormat="1" applyFont="1" applyBorder="1" applyAlignment="1">
      <alignment vertical="center"/>
    </xf>
    <xf numFmtId="164" fontId="4" fillId="0" borderId="6" xfId="1" applyNumberFormat="1" applyFont="1" applyBorder="1" applyAlignment="1">
      <alignment vertical="center"/>
    </xf>
    <xf numFmtId="164" fontId="4" fillId="0" borderId="7" xfId="1" applyNumberFormat="1" applyFont="1" applyBorder="1" applyAlignment="1">
      <alignment vertical="center"/>
    </xf>
    <xf numFmtId="164" fontId="2" fillId="0" borderId="7" xfId="0" applyNumberFormat="1" applyFont="1" applyBorder="1" applyAlignment="1">
      <alignment vertical="center" wrapText="1"/>
    </xf>
    <xf numFmtId="164" fontId="4" fillId="0" borderId="7" xfId="0" applyNumberFormat="1" applyFont="1" applyBorder="1" applyAlignment="1">
      <alignment vertical="center"/>
    </xf>
    <xf numFmtId="164" fontId="4" fillId="0" borderId="6" xfId="0" applyNumberFormat="1" applyFont="1" applyFill="1" applyBorder="1" applyAlignment="1">
      <alignment vertical="center"/>
    </xf>
    <xf numFmtId="164" fontId="4" fillId="0" borderId="7" xfId="0" applyNumberFormat="1" applyFont="1" applyFill="1" applyBorder="1" applyAlignment="1">
      <alignment vertical="center"/>
    </xf>
    <xf numFmtId="164" fontId="2" fillId="0" borderId="7" xfId="0" applyNumberFormat="1" applyFont="1" applyBorder="1" applyAlignment="1">
      <alignment vertical="center"/>
    </xf>
    <xf numFmtId="164" fontId="4" fillId="0" borderId="2" xfId="0" applyNumberFormat="1" applyFont="1" applyBorder="1" applyAlignment="1">
      <alignment vertical="center"/>
    </xf>
    <xf numFmtId="164" fontId="4" fillId="0" borderId="5" xfId="0" applyNumberFormat="1" applyFont="1" applyBorder="1" applyAlignment="1">
      <alignment vertical="center"/>
    </xf>
    <xf numFmtId="164" fontId="2" fillId="0" borderId="6" xfId="0" applyNumberFormat="1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4" fontId="3" fillId="0" borderId="0" xfId="0" applyNumberFormat="1" applyFont="1"/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3" fontId="10" fillId="2" borderId="0" xfId="0" applyNumberFormat="1" applyFont="1" applyFill="1"/>
    <xf numFmtId="164" fontId="2" fillId="0" borderId="6" xfId="0" applyNumberFormat="1" applyFont="1" applyBorder="1" applyAlignment="1">
      <alignment vertical="center" wrapText="1"/>
    </xf>
    <xf numFmtId="164" fontId="2" fillId="0" borderId="6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37" fontId="7" fillId="3" borderId="13" xfId="1" applyNumberFormat="1" applyFont="1" applyFill="1" applyBorder="1" applyAlignment="1" applyProtection="1">
      <alignment horizontal="center" vertical="center" wrapText="1"/>
    </xf>
    <xf numFmtId="37" fontId="7" fillId="3" borderId="14" xfId="1" applyNumberFormat="1" applyFont="1" applyFill="1" applyBorder="1" applyAlignment="1" applyProtection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37" fontId="7" fillId="3" borderId="8" xfId="1" applyNumberFormat="1" applyFont="1" applyFill="1" applyBorder="1" applyAlignment="1" applyProtection="1">
      <alignment horizontal="center" vertical="center" wrapText="1"/>
    </xf>
    <xf numFmtId="37" fontId="7" fillId="3" borderId="2" xfId="1" applyNumberFormat="1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28575</xdr:rowOff>
    </xdr:from>
    <xdr:to>
      <xdr:col>0</xdr:col>
      <xdr:colOff>1419226</xdr:colOff>
      <xdr:row>3</xdr:row>
      <xdr:rowOff>266700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6" y="28575"/>
          <a:ext cx="1371600" cy="752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topLeftCell="A61" zoomScaleNormal="100" workbookViewId="0">
      <selection activeCell="B74" sqref="B74"/>
    </sheetView>
  </sheetViews>
  <sheetFormatPr baseColWidth="10" defaultRowHeight="12" x14ac:dyDescent="0.2"/>
  <cols>
    <col min="1" max="1" width="44.28515625" style="1" customWidth="1"/>
    <col min="2" max="2" width="15.5703125" style="1" customWidth="1"/>
    <col min="3" max="4" width="14.28515625" style="1" customWidth="1"/>
    <col min="5" max="5" width="11.42578125" style="1"/>
    <col min="6" max="6" width="17.28515625" style="1" bestFit="1" customWidth="1"/>
    <col min="7" max="7" width="14.140625" style="1" bestFit="1" customWidth="1"/>
    <col min="8" max="8" width="16.42578125" style="1" customWidth="1"/>
    <col min="9" max="16384" width="11.42578125" style="1"/>
  </cols>
  <sheetData>
    <row r="1" spans="1:8" ht="16.5" customHeight="1" x14ac:dyDescent="0.2">
      <c r="A1" s="71" t="s">
        <v>41</v>
      </c>
      <c r="B1" s="72"/>
      <c r="C1" s="72"/>
      <c r="D1" s="73"/>
    </row>
    <row r="2" spans="1:8" x14ac:dyDescent="0.2">
      <c r="A2" s="74" t="s">
        <v>42</v>
      </c>
      <c r="B2" s="75"/>
      <c r="C2" s="75"/>
      <c r="D2" s="76"/>
    </row>
    <row r="3" spans="1:8" x14ac:dyDescent="0.2">
      <c r="A3" s="74" t="s">
        <v>45</v>
      </c>
      <c r="B3" s="75"/>
      <c r="C3" s="75"/>
      <c r="D3" s="76"/>
    </row>
    <row r="4" spans="1:8" ht="23.25" customHeight="1" thickBot="1" x14ac:dyDescent="0.25">
      <c r="A4" s="77" t="s">
        <v>0</v>
      </c>
      <c r="B4" s="78"/>
      <c r="C4" s="78"/>
      <c r="D4" s="79"/>
    </row>
    <row r="5" spans="1:8" s="4" customFormat="1" ht="12.75" thickBot="1" x14ac:dyDescent="0.25">
      <c r="A5" s="2"/>
      <c r="B5" s="3"/>
      <c r="C5" s="3"/>
      <c r="D5" s="3"/>
    </row>
    <row r="6" spans="1:8" ht="12.75" customHeight="1" x14ac:dyDescent="0.2">
      <c r="A6" s="63" t="s">
        <v>44</v>
      </c>
      <c r="B6" s="20" t="s">
        <v>1</v>
      </c>
      <c r="C6" s="65" t="s">
        <v>3</v>
      </c>
      <c r="D6" s="20" t="s">
        <v>4</v>
      </c>
    </row>
    <row r="7" spans="1:8" ht="15.75" customHeight="1" thickBot="1" x14ac:dyDescent="0.25">
      <c r="A7" s="64"/>
      <c r="B7" s="21" t="s">
        <v>2</v>
      </c>
      <c r="C7" s="66"/>
      <c r="D7" s="21" t="s">
        <v>5</v>
      </c>
    </row>
    <row r="8" spans="1:8" x14ac:dyDescent="0.2">
      <c r="A8" s="5"/>
      <c r="B8" s="6"/>
      <c r="C8" s="7"/>
      <c r="D8" s="7"/>
    </row>
    <row r="9" spans="1:8" ht="17.25" customHeight="1" x14ac:dyDescent="0.2">
      <c r="A9" s="8" t="s">
        <v>6</v>
      </c>
      <c r="B9" s="60">
        <f>SUM(B10:B12)</f>
        <v>7518875802</v>
      </c>
      <c r="C9" s="60">
        <f>SUM(C10:C12)</f>
        <v>2639638209.6800003</v>
      </c>
      <c r="D9" s="60">
        <f>SUM(D10:D12)</f>
        <v>2639638209.6800003</v>
      </c>
    </row>
    <row r="10" spans="1:8" ht="15.75" customHeight="1" x14ac:dyDescent="0.2">
      <c r="A10" s="5" t="s">
        <v>7</v>
      </c>
      <c r="B10" s="41">
        <v>6564279870</v>
      </c>
      <c r="C10" s="37">
        <v>2337497136.1100001</v>
      </c>
      <c r="D10" s="37">
        <v>2337497136.1100001</v>
      </c>
      <c r="F10" s="35"/>
      <c r="G10" s="33"/>
    </row>
    <row r="11" spans="1:8" ht="16.5" customHeight="1" x14ac:dyDescent="0.2">
      <c r="A11" s="5" t="s">
        <v>8</v>
      </c>
      <c r="B11" s="41">
        <v>1002932593</v>
      </c>
      <c r="C11" s="37">
        <v>307926160.98000002</v>
      </c>
      <c r="D11" s="37">
        <v>307926160.98000002</v>
      </c>
      <c r="F11" s="35"/>
      <c r="H11" s="33"/>
    </row>
    <row r="12" spans="1:8" x14ac:dyDescent="0.2">
      <c r="A12" s="9" t="s">
        <v>9</v>
      </c>
      <c r="B12" s="41">
        <f>SUM(B45)</f>
        <v>-48336661</v>
      </c>
      <c r="C12" s="41">
        <f>-11391126.88+5606039.47</f>
        <v>-5785087.4100000011</v>
      </c>
      <c r="D12" s="41">
        <f>-11391126.88+5606039.47</f>
        <v>-5785087.4100000011</v>
      </c>
      <c r="F12" s="59"/>
    </row>
    <row r="13" spans="1:8" x14ac:dyDescent="0.2">
      <c r="A13" s="10"/>
      <c r="B13" s="36"/>
      <c r="C13" s="38"/>
      <c r="D13" s="38"/>
      <c r="F13" s="35"/>
      <c r="H13" s="33"/>
    </row>
    <row r="14" spans="1:8" ht="13.5" x14ac:dyDescent="0.2">
      <c r="A14" s="12" t="s">
        <v>43</v>
      </c>
      <c r="B14" s="60">
        <f>SUM(B15:B16)</f>
        <v>7518875802</v>
      </c>
      <c r="C14" s="60">
        <f>SUM(C15:C16)</f>
        <v>1300600407.1199999</v>
      </c>
      <c r="D14" s="60">
        <f>SUM(D15:D16)</f>
        <v>1284792013.1199999</v>
      </c>
      <c r="F14" s="35"/>
      <c r="G14" s="33"/>
    </row>
    <row r="15" spans="1:8" ht="24.75" customHeight="1" x14ac:dyDescent="0.2">
      <c r="A15" s="58" t="s">
        <v>10</v>
      </c>
      <c r="B15" s="41">
        <v>6564279870</v>
      </c>
      <c r="C15" s="37">
        <v>1124511341</v>
      </c>
      <c r="D15" s="37">
        <v>1108702947</v>
      </c>
      <c r="E15" s="43"/>
      <c r="F15" s="43"/>
      <c r="H15" s="43"/>
    </row>
    <row r="16" spans="1:8" ht="24.75" customHeight="1" x14ac:dyDescent="0.2">
      <c r="A16" s="10" t="s">
        <v>11</v>
      </c>
      <c r="B16" s="41">
        <v>954595932</v>
      </c>
      <c r="C16" s="37">
        <f>187480193-11391126.88</f>
        <v>176089066.12</v>
      </c>
      <c r="D16" s="37">
        <v>176089066.12</v>
      </c>
      <c r="F16" s="33"/>
      <c r="G16" s="33"/>
    </row>
    <row r="17" spans="1:7" ht="12.75" x14ac:dyDescent="0.2">
      <c r="A17" s="5"/>
      <c r="B17" s="36"/>
      <c r="C17" s="38"/>
      <c r="D17" s="38"/>
      <c r="F17" s="34"/>
      <c r="G17" s="35"/>
    </row>
    <row r="18" spans="1:7" ht="24" x14ac:dyDescent="0.2">
      <c r="A18" s="12" t="s">
        <v>12</v>
      </c>
      <c r="B18" s="39">
        <f>B19+B20</f>
        <v>0</v>
      </c>
      <c r="C18" s="39">
        <f>C19+C20</f>
        <v>0</v>
      </c>
      <c r="D18" s="39">
        <f>D19+D20</f>
        <v>0</v>
      </c>
      <c r="F18" s="33"/>
      <c r="G18" s="33"/>
    </row>
    <row r="19" spans="1:7" ht="24" x14ac:dyDescent="0.2">
      <c r="A19" s="9" t="s">
        <v>13</v>
      </c>
      <c r="B19" s="39">
        <v>0</v>
      </c>
      <c r="C19" s="40">
        <v>0</v>
      </c>
      <c r="D19" s="40">
        <v>0</v>
      </c>
    </row>
    <row r="20" spans="1:7" ht="24" x14ac:dyDescent="0.2">
      <c r="A20" s="9" t="s">
        <v>14</v>
      </c>
      <c r="B20" s="39">
        <v>0</v>
      </c>
      <c r="C20" s="40">
        <v>0</v>
      </c>
      <c r="D20" s="40">
        <v>0</v>
      </c>
    </row>
    <row r="21" spans="1:7" x14ac:dyDescent="0.2">
      <c r="A21" s="10"/>
      <c r="B21" s="36"/>
      <c r="C21" s="38"/>
      <c r="D21" s="38"/>
      <c r="F21" s="33"/>
    </row>
    <row r="22" spans="1:7" ht="21.75" customHeight="1" x14ac:dyDescent="0.2">
      <c r="A22" s="12" t="s">
        <v>15</v>
      </c>
      <c r="B22" s="39">
        <f>SUM(B9-B14+B18)</f>
        <v>0</v>
      </c>
      <c r="C22" s="36">
        <f>C9-C14+C18</f>
        <v>1339037802.5600004</v>
      </c>
      <c r="D22" s="36">
        <f>D9-D14+D18</f>
        <v>1354846196.5600004</v>
      </c>
      <c r="F22" s="33"/>
    </row>
    <row r="23" spans="1:7" ht="29.25" customHeight="1" x14ac:dyDescent="0.2">
      <c r="A23" s="57" t="s">
        <v>16</v>
      </c>
      <c r="B23" s="39">
        <f>SUM(B22-B12)</f>
        <v>48336661</v>
      </c>
      <c r="C23" s="36">
        <f>C22-C12</f>
        <v>1344822889.9700005</v>
      </c>
      <c r="D23" s="36">
        <f>D22-D12</f>
        <v>1360631283.9700005</v>
      </c>
      <c r="F23" s="33"/>
    </row>
    <row r="24" spans="1:7" ht="24" x14ac:dyDescent="0.2">
      <c r="A24" s="12" t="s">
        <v>17</v>
      </c>
      <c r="B24" s="39">
        <f>B23-B18</f>
        <v>48336661</v>
      </c>
      <c r="C24" s="36">
        <f>C23-C18</f>
        <v>1344822889.9700005</v>
      </c>
      <c r="D24" s="36">
        <f>D23-D18</f>
        <v>1360631283.9700005</v>
      </c>
      <c r="F24" s="56"/>
    </row>
    <row r="25" spans="1:7" x14ac:dyDescent="0.2">
      <c r="A25" s="12"/>
      <c r="B25" s="39"/>
      <c r="C25" s="38"/>
      <c r="D25" s="38"/>
      <c r="F25" s="56"/>
    </row>
    <row r="26" spans="1:7" ht="12.75" thickBot="1" x14ac:dyDescent="0.25">
      <c r="A26" s="5"/>
      <c r="B26" s="13"/>
      <c r="C26" s="14"/>
      <c r="D26" s="14"/>
    </row>
    <row r="27" spans="1:7" ht="12.75" customHeight="1" thickBot="1" x14ac:dyDescent="0.25">
      <c r="A27" s="25" t="s">
        <v>18</v>
      </c>
      <c r="B27" s="26" t="s">
        <v>19</v>
      </c>
      <c r="C27" s="26" t="s">
        <v>3</v>
      </c>
      <c r="D27" s="26" t="s">
        <v>20</v>
      </c>
    </row>
    <row r="28" spans="1:7" ht="12" customHeight="1" x14ac:dyDescent="0.2">
      <c r="A28" s="22"/>
      <c r="B28" s="7"/>
      <c r="C28" s="7"/>
      <c r="D28" s="7"/>
    </row>
    <row r="29" spans="1:7" ht="24" x14ac:dyDescent="0.2">
      <c r="A29" s="23" t="s">
        <v>21</v>
      </c>
      <c r="B29" s="37">
        <f>SUM(B30:B31)</f>
        <v>71175461</v>
      </c>
      <c r="C29" s="37">
        <f>SUM(C30:C31)</f>
        <v>17712848.129999999</v>
      </c>
      <c r="D29" s="37">
        <f>SUM(D30:D31)</f>
        <v>17712848.399999999</v>
      </c>
    </row>
    <row r="30" spans="1:7" ht="24" x14ac:dyDescent="0.2">
      <c r="A30" s="24" t="s">
        <v>22</v>
      </c>
      <c r="B30" s="37">
        <v>22757.75</v>
      </c>
      <c r="C30" s="37">
        <v>54414.400000000001</v>
      </c>
      <c r="D30" s="37">
        <v>54414.400000000001</v>
      </c>
    </row>
    <row r="31" spans="1:7" ht="24" x14ac:dyDescent="0.2">
      <c r="A31" s="24" t="s">
        <v>23</v>
      </c>
      <c r="B31" s="37">
        <v>71152703.25</v>
      </c>
      <c r="C31" s="37">
        <v>17658433.73</v>
      </c>
      <c r="D31" s="37">
        <v>17658434</v>
      </c>
    </row>
    <row r="32" spans="1:7" x14ac:dyDescent="0.2">
      <c r="A32" s="11"/>
      <c r="B32" s="38"/>
      <c r="C32" s="38"/>
      <c r="D32" s="38"/>
    </row>
    <row r="33" spans="1:7" x14ac:dyDescent="0.2">
      <c r="A33" s="23" t="s">
        <v>24</v>
      </c>
      <c r="B33" s="47">
        <f>SUM(B24+B29)</f>
        <v>119512122</v>
      </c>
      <c r="C33" s="47">
        <f>SUM(C24+C29)</f>
        <v>1362535738.1000006</v>
      </c>
      <c r="D33" s="47">
        <f>SUM(D24+D29)</f>
        <v>1378344132.3700006</v>
      </c>
    </row>
    <row r="34" spans="1:7" ht="12.75" thickBot="1" x14ac:dyDescent="0.25">
      <c r="A34" s="13"/>
      <c r="B34" s="14"/>
      <c r="C34" s="14"/>
      <c r="D34" s="14"/>
    </row>
    <row r="35" spans="1:7" ht="24" x14ac:dyDescent="0.2">
      <c r="A35" s="63" t="s">
        <v>18</v>
      </c>
      <c r="B35" s="20" t="s">
        <v>25</v>
      </c>
      <c r="C35" s="65" t="s">
        <v>3</v>
      </c>
      <c r="D35" s="20" t="s">
        <v>4</v>
      </c>
    </row>
    <row r="36" spans="1:7" ht="12.75" thickBot="1" x14ac:dyDescent="0.25">
      <c r="A36" s="64"/>
      <c r="B36" s="21"/>
      <c r="C36" s="66"/>
      <c r="D36" s="21" t="s">
        <v>20</v>
      </c>
    </row>
    <row r="37" spans="1:7" x14ac:dyDescent="0.2">
      <c r="A37" s="15"/>
      <c r="B37" s="28"/>
      <c r="C37" s="16"/>
      <c r="D37" s="16"/>
    </row>
    <row r="38" spans="1:7" x14ac:dyDescent="0.2">
      <c r="A38" s="55" t="s">
        <v>26</v>
      </c>
      <c r="B38" s="32">
        <f>SUM(B39:B40)</f>
        <v>0</v>
      </c>
      <c r="C38" s="17">
        <f>SUM(C39:C40)</f>
        <v>5606039.4699999997</v>
      </c>
      <c r="D38" s="17">
        <f>SUM(D39:D40)</f>
        <v>5606039.4699999997</v>
      </c>
    </row>
    <row r="39" spans="1:7" ht="24" x14ac:dyDescent="0.2">
      <c r="A39" s="58" t="s">
        <v>27</v>
      </c>
      <c r="B39" s="32">
        <v>0</v>
      </c>
      <c r="C39" s="17">
        <v>5606039.4699999997</v>
      </c>
      <c r="D39" s="17">
        <v>5606039.4699999997</v>
      </c>
    </row>
    <row r="40" spans="1:7" ht="24" x14ac:dyDescent="0.2">
      <c r="A40" s="58" t="s">
        <v>28</v>
      </c>
      <c r="B40" s="32">
        <v>0</v>
      </c>
      <c r="C40" s="17">
        <v>0</v>
      </c>
      <c r="D40" s="17">
        <v>0</v>
      </c>
      <c r="F40" s="42"/>
    </row>
    <row r="41" spans="1:7" x14ac:dyDescent="0.2">
      <c r="A41" s="55" t="s">
        <v>29</v>
      </c>
      <c r="B41" s="45">
        <f>SUM(B42:B43)</f>
        <v>48336661</v>
      </c>
      <c r="C41" s="46">
        <f>SUM(C42:C43)</f>
        <v>11391126.880000001</v>
      </c>
      <c r="D41" s="46">
        <f>SUM(D42:D43)</f>
        <v>11391126.880000001</v>
      </c>
      <c r="F41" s="42"/>
      <c r="G41" s="33"/>
    </row>
    <row r="42" spans="1:7" ht="24" x14ac:dyDescent="0.2">
      <c r="A42" s="58" t="s">
        <v>30</v>
      </c>
      <c r="B42" s="45">
        <v>0</v>
      </c>
      <c r="C42" s="46">
        <v>0</v>
      </c>
      <c r="D42" s="46">
        <v>0</v>
      </c>
      <c r="F42" s="33">
        <f>SUM(F40-F41)</f>
        <v>0</v>
      </c>
    </row>
    <row r="43" spans="1:7" ht="24" x14ac:dyDescent="0.2">
      <c r="A43" s="58" t="s">
        <v>31</v>
      </c>
      <c r="B43" s="45">
        <v>48336661</v>
      </c>
      <c r="C43" s="46">
        <v>11391126.880000001</v>
      </c>
      <c r="D43" s="46">
        <v>11391126.880000001</v>
      </c>
    </row>
    <row r="44" spans="1:7" x14ac:dyDescent="0.2">
      <c r="A44" s="27"/>
      <c r="B44" s="30"/>
      <c r="C44" s="16"/>
      <c r="D44" s="16"/>
    </row>
    <row r="45" spans="1:7" x14ac:dyDescent="0.2">
      <c r="A45" s="69" t="s">
        <v>32</v>
      </c>
      <c r="B45" s="61">
        <f>B38-B41</f>
        <v>-48336661</v>
      </c>
      <c r="C45" s="61">
        <f>C38-C41</f>
        <v>-5785087.4100000011</v>
      </c>
      <c r="D45" s="61">
        <f>D38-D41</f>
        <v>-5785087.4100000011</v>
      </c>
    </row>
    <row r="46" spans="1:7" ht="12.75" thickBot="1" x14ac:dyDescent="0.25">
      <c r="A46" s="70"/>
      <c r="B46" s="62"/>
      <c r="C46" s="62"/>
      <c r="D46" s="62"/>
    </row>
    <row r="47" spans="1:7" x14ac:dyDescent="0.2">
      <c r="A47" s="63" t="s">
        <v>18</v>
      </c>
      <c r="B47" s="20" t="s">
        <v>1</v>
      </c>
      <c r="C47" s="65" t="s">
        <v>3</v>
      </c>
      <c r="D47" s="20" t="s">
        <v>4</v>
      </c>
    </row>
    <row r="48" spans="1:7" ht="12.75" thickBot="1" x14ac:dyDescent="0.25">
      <c r="A48" s="64"/>
      <c r="B48" s="21" t="s">
        <v>19</v>
      </c>
      <c r="C48" s="66"/>
      <c r="D48" s="21" t="s">
        <v>20</v>
      </c>
    </row>
    <row r="49" spans="1:4" x14ac:dyDescent="0.2">
      <c r="A49" s="18"/>
      <c r="B49" s="28"/>
      <c r="C49" s="16"/>
      <c r="D49" s="16"/>
    </row>
    <row r="50" spans="1:4" x14ac:dyDescent="0.2">
      <c r="A50" s="27" t="s">
        <v>33</v>
      </c>
      <c r="B50" s="45">
        <f>B10</f>
        <v>6564279870</v>
      </c>
      <c r="C50" s="46">
        <f>C10</f>
        <v>2337497136.1100001</v>
      </c>
      <c r="D50" s="46">
        <f>D10</f>
        <v>2337497136.1100001</v>
      </c>
    </row>
    <row r="51" spans="1:4" ht="24" x14ac:dyDescent="0.2">
      <c r="A51" s="58" t="s">
        <v>34</v>
      </c>
      <c r="B51" s="44">
        <f>B39-B42</f>
        <v>0</v>
      </c>
      <c r="C51" s="48">
        <f>SUM(C52-C53)</f>
        <v>5606039.4699999997</v>
      </c>
      <c r="D51" s="48">
        <f>SUM(D52-D53)</f>
        <v>5606039.4699999997</v>
      </c>
    </row>
    <row r="52" spans="1:4" ht="24" x14ac:dyDescent="0.2">
      <c r="A52" s="58" t="s">
        <v>27</v>
      </c>
      <c r="B52" s="44">
        <f>B39</f>
        <v>0</v>
      </c>
      <c r="C52" s="48">
        <f>C39</f>
        <v>5606039.4699999997</v>
      </c>
      <c r="D52" s="48">
        <f>D39</f>
        <v>5606039.4699999997</v>
      </c>
    </row>
    <row r="53" spans="1:4" ht="24" x14ac:dyDescent="0.2">
      <c r="A53" s="58" t="s">
        <v>30</v>
      </c>
      <c r="B53" s="44">
        <f>B42</f>
        <v>0</v>
      </c>
      <c r="C53" s="48">
        <f>C42</f>
        <v>0</v>
      </c>
      <c r="D53" s="48">
        <f>D42</f>
        <v>0</v>
      </c>
    </row>
    <row r="54" spans="1:4" x14ac:dyDescent="0.2">
      <c r="A54" s="27"/>
      <c r="B54" s="44"/>
      <c r="C54" s="48"/>
      <c r="D54" s="48"/>
    </row>
    <row r="55" spans="1:4" ht="24" x14ac:dyDescent="0.2">
      <c r="A55" s="58" t="s">
        <v>10</v>
      </c>
      <c r="B55" s="44">
        <f>B15</f>
        <v>6564279870</v>
      </c>
      <c r="C55" s="48">
        <f>C15</f>
        <v>1124511341</v>
      </c>
      <c r="D55" s="48">
        <f>D15</f>
        <v>1108702947</v>
      </c>
    </row>
    <row r="56" spans="1:4" x14ac:dyDescent="0.2">
      <c r="A56" s="27"/>
      <c r="B56" s="44"/>
      <c r="C56" s="48"/>
      <c r="D56" s="48"/>
    </row>
    <row r="57" spans="1:4" ht="24" x14ac:dyDescent="0.2">
      <c r="A57" s="58" t="s">
        <v>13</v>
      </c>
      <c r="B57" s="49">
        <f>B19</f>
        <v>0</v>
      </c>
      <c r="C57" s="50">
        <f>C19</f>
        <v>0</v>
      </c>
      <c r="D57" s="50">
        <f>D19</f>
        <v>0</v>
      </c>
    </row>
    <row r="58" spans="1:4" x14ac:dyDescent="0.2">
      <c r="A58" s="27"/>
      <c r="B58" s="44"/>
      <c r="C58" s="48"/>
      <c r="D58" s="48"/>
    </row>
    <row r="59" spans="1:4" ht="24" x14ac:dyDescent="0.2">
      <c r="A59" s="57" t="s">
        <v>35</v>
      </c>
      <c r="B59" s="54">
        <f>B50+B51-B55+B57</f>
        <v>0</v>
      </c>
      <c r="C59" s="51">
        <f>C50+C51-C55+C57</f>
        <v>1218591834.5799999</v>
      </c>
      <c r="D59" s="51">
        <f>D50+D51-D55+D57</f>
        <v>1234400228.5799999</v>
      </c>
    </row>
    <row r="60" spans="1:4" ht="24" x14ac:dyDescent="0.2">
      <c r="A60" s="57" t="s">
        <v>36</v>
      </c>
      <c r="B60" s="54">
        <f>B59-B51</f>
        <v>0</v>
      </c>
      <c r="C60" s="51">
        <f>C59-C51</f>
        <v>1212985795.1099999</v>
      </c>
      <c r="D60" s="51">
        <f>D59-D51</f>
        <v>1228794189.1099999</v>
      </c>
    </row>
    <row r="61" spans="1:4" ht="12.75" thickBot="1" x14ac:dyDescent="0.25">
      <c r="A61" s="19"/>
      <c r="B61" s="52"/>
      <c r="C61" s="53"/>
      <c r="D61" s="53"/>
    </row>
    <row r="62" spans="1:4" ht="24" x14ac:dyDescent="0.2">
      <c r="A62" s="67" t="s">
        <v>18</v>
      </c>
      <c r="B62" s="20" t="s">
        <v>25</v>
      </c>
      <c r="C62" s="65" t="s">
        <v>3</v>
      </c>
      <c r="D62" s="20" t="s">
        <v>4</v>
      </c>
    </row>
    <row r="63" spans="1:4" ht="12.75" thickBot="1" x14ac:dyDescent="0.25">
      <c r="A63" s="68"/>
      <c r="B63" s="21"/>
      <c r="C63" s="66"/>
      <c r="D63" s="21" t="s">
        <v>20</v>
      </c>
    </row>
    <row r="64" spans="1:4" x14ac:dyDescent="0.2">
      <c r="A64" s="18"/>
      <c r="B64" s="28"/>
      <c r="C64" s="28"/>
      <c r="D64" s="28"/>
    </row>
    <row r="65" spans="1:4" x14ac:dyDescent="0.2">
      <c r="A65" s="27" t="s">
        <v>8</v>
      </c>
      <c r="B65" s="44">
        <f>B11</f>
        <v>1002932593</v>
      </c>
      <c r="C65" s="44">
        <f>C11</f>
        <v>307926160.98000002</v>
      </c>
      <c r="D65" s="44">
        <f>D11</f>
        <v>307926160.98000002</v>
      </c>
    </row>
    <row r="66" spans="1:4" ht="33" customHeight="1" x14ac:dyDescent="0.2">
      <c r="A66" s="58" t="s">
        <v>37</v>
      </c>
      <c r="B66" s="44">
        <f>SUM(B45)</f>
        <v>-48336661</v>
      </c>
      <c r="C66" s="44">
        <f>SUM(C67-C68)</f>
        <v>-11391126.880000001</v>
      </c>
      <c r="D66" s="44">
        <f>SUM(D67-D68)</f>
        <v>-11391126.880000001</v>
      </c>
    </row>
    <row r="67" spans="1:4" ht="24" x14ac:dyDescent="0.2">
      <c r="A67" s="58" t="s">
        <v>28</v>
      </c>
      <c r="B67" s="44">
        <f>B40</f>
        <v>0</v>
      </c>
      <c r="C67" s="44">
        <f>C40</f>
        <v>0</v>
      </c>
      <c r="D67" s="44">
        <f>D40</f>
        <v>0</v>
      </c>
    </row>
    <row r="68" spans="1:4" ht="24" x14ac:dyDescent="0.2">
      <c r="A68" s="58" t="s">
        <v>31</v>
      </c>
      <c r="B68" s="44">
        <f>B43</f>
        <v>48336661</v>
      </c>
      <c r="C68" s="44">
        <f>C43</f>
        <v>11391126.880000001</v>
      </c>
      <c r="D68" s="44">
        <f>D43</f>
        <v>11391126.880000001</v>
      </c>
    </row>
    <row r="69" spans="1:4" ht="3" customHeight="1" x14ac:dyDescent="0.2">
      <c r="A69" s="27"/>
      <c r="B69" s="44"/>
      <c r="C69" s="44"/>
      <c r="D69" s="44"/>
    </row>
    <row r="70" spans="1:4" ht="24" x14ac:dyDescent="0.2">
      <c r="A70" s="58" t="s">
        <v>38</v>
      </c>
      <c r="B70" s="44">
        <f>B16</f>
        <v>954595932</v>
      </c>
      <c r="C70" s="44">
        <f>C16</f>
        <v>176089066.12</v>
      </c>
      <c r="D70" s="44">
        <f>D16</f>
        <v>176089066.12</v>
      </c>
    </row>
    <row r="71" spans="1:4" ht="3.75" customHeight="1" x14ac:dyDescent="0.2">
      <c r="A71" s="27"/>
      <c r="B71" s="29"/>
      <c r="C71" s="30"/>
      <c r="D71" s="30"/>
    </row>
    <row r="72" spans="1:4" ht="24" x14ac:dyDescent="0.2">
      <c r="A72" s="58" t="s">
        <v>14</v>
      </c>
      <c r="B72" s="31">
        <f>B20</f>
        <v>0</v>
      </c>
      <c r="C72" s="31">
        <f>C20</f>
        <v>0</v>
      </c>
      <c r="D72" s="31">
        <v>0</v>
      </c>
    </row>
    <row r="73" spans="1:4" ht="5.25" customHeight="1" x14ac:dyDescent="0.2">
      <c r="A73" s="27"/>
      <c r="B73" s="30"/>
      <c r="C73" s="30"/>
      <c r="D73" s="30"/>
    </row>
    <row r="74" spans="1:4" x14ac:dyDescent="0.2">
      <c r="A74" s="55" t="s">
        <v>39</v>
      </c>
      <c r="B74" s="54">
        <f>B65+B66-B70+B72</f>
        <v>0</v>
      </c>
      <c r="C74" s="54">
        <f>C11+C66-C70+C72</f>
        <v>120445967.98000002</v>
      </c>
      <c r="D74" s="54">
        <f>D11+D66-D70+D72</f>
        <v>120445967.98000002</v>
      </c>
    </row>
    <row r="75" spans="1:4" x14ac:dyDescent="0.2">
      <c r="A75" s="69" t="s">
        <v>40</v>
      </c>
      <c r="B75" s="61">
        <f>B74-B66</f>
        <v>48336661</v>
      </c>
      <c r="C75" s="61">
        <f>C74-C66</f>
        <v>131837094.86000001</v>
      </c>
      <c r="D75" s="61">
        <f>D74-D66</f>
        <v>131837094.86000001</v>
      </c>
    </row>
    <row r="76" spans="1:4" ht="12.75" thickBot="1" x14ac:dyDescent="0.25">
      <c r="A76" s="70"/>
      <c r="B76" s="62"/>
      <c r="C76" s="62"/>
      <c r="D76" s="62"/>
    </row>
    <row r="78" spans="1:4" x14ac:dyDescent="0.2">
      <c r="C78" s="35"/>
    </row>
    <row r="79" spans="1:4" x14ac:dyDescent="0.2">
      <c r="C79" s="35"/>
    </row>
    <row r="80" spans="1:4" x14ac:dyDescent="0.2">
      <c r="C80" s="33"/>
    </row>
  </sheetData>
  <mergeCells count="20">
    <mergeCell ref="D45:D46"/>
    <mergeCell ref="A1:D1"/>
    <mergeCell ref="A2:D2"/>
    <mergeCell ref="A3:D3"/>
    <mergeCell ref="A4:D4"/>
    <mergeCell ref="A6:A7"/>
    <mergeCell ref="C6:C7"/>
    <mergeCell ref="A35:A36"/>
    <mergeCell ref="C35:C36"/>
    <mergeCell ref="A45:A46"/>
    <mergeCell ref="B45:B46"/>
    <mergeCell ref="C45:C46"/>
    <mergeCell ref="D75:D76"/>
    <mergeCell ref="A47:A48"/>
    <mergeCell ref="C47:C48"/>
    <mergeCell ref="A62:A63"/>
    <mergeCell ref="C62:C63"/>
    <mergeCell ref="A75:A76"/>
    <mergeCell ref="B75:B76"/>
    <mergeCell ref="C75:C76"/>
  </mergeCells>
  <pageMargins left="0.70866141732283472" right="0.70866141732283472" top="0.74803149606299213" bottom="0.74803149606299213" header="0.31496062992125984" footer="0.31496062992125984"/>
  <pageSetup orientation="portrait" r:id="rId1"/>
  <rowBreaks count="1" manualBreakCount="1">
    <brk id="3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ENE-MZO</vt:lpstr>
      <vt:lpstr>'ENE-MZO'!Área_de_impresión</vt:lpstr>
    </vt:vector>
  </TitlesOfParts>
  <Company>Municipio de Zapopan Jalisco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cgloria</cp:lastModifiedBy>
  <cp:lastPrinted>2020-07-10T16:46:53Z</cp:lastPrinted>
  <dcterms:created xsi:type="dcterms:W3CDTF">2018-09-04T19:21:14Z</dcterms:created>
  <dcterms:modified xsi:type="dcterms:W3CDTF">2020-07-10T17:13:13Z</dcterms:modified>
</cp:coreProperties>
</file>