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645" windowWidth="20550" windowHeight="463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2" i="2" l="1"/>
  <c r="E40" i="2"/>
  <c r="J43" i="2" l="1"/>
  <c r="K43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<sst xmlns="http://schemas.openxmlformats.org/spreadsheetml/2006/main" count="65" uniqueCount="64">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</sst>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52" zoomScaleNormal="100" zoomScaleSheetLayoutView="100" workbookViewId="0">
      <selection activeCell="J55" sqref="J5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2020</v>
      </c>
      <c r="F9" s="75">
        <v>2019</v>
      </c>
      <c r="G9" s="79" t="s">
        <v>2</v>
      </c>
      <c r="H9" s="79"/>
      <c r="I9" s="79"/>
      <c r="J9" s="75">
        <v>2020</v>
      </c>
      <c r="K9" s="82">
        <v>2019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45">
        <v>1469655371.45</v>
      </c>
      <c r="F17" s="46">
        <v>1008998977.13</v>
      </c>
      <c r="G17" s="47"/>
      <c r="H17" s="86" t="s">
        <v>8</v>
      </c>
      <c r="I17" s="86"/>
      <c r="J17" s="50">
        <v>145315170.71000001</v>
      </c>
      <c r="K17" s="51">
        <v>204790725.97999999</v>
      </c>
      <c r="L17" s="4"/>
      <c r="M17" s="1"/>
    </row>
    <row r="18" spans="2:13" x14ac:dyDescent="0.2">
      <c r="B18" s="31"/>
      <c r="C18" s="86" t="s">
        <v>9</v>
      </c>
      <c r="D18" s="86"/>
      <c r="E18" s="45">
        <v>245989642.33000001</v>
      </c>
      <c r="F18" s="46">
        <v>408475585.22000003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45">
        <v>10593480.23</v>
      </c>
      <c r="F19" s="46">
        <v>13536324.67</v>
      </c>
      <c r="G19" s="47"/>
      <c r="H19" s="86" t="s">
        <v>12</v>
      </c>
      <c r="I19" s="86"/>
      <c r="J19" s="50">
        <v>25104352.780000001</v>
      </c>
      <c r="K19" s="51">
        <v>21499846.640000001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585582669.39999998</v>
      </c>
      <c r="G21" s="47"/>
      <c r="H21" s="86" t="s">
        <v>16</v>
      </c>
      <c r="I21" s="86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50">
        <v>56100708.219999999</v>
      </c>
      <c r="K22" s="51">
        <v>21235657.039999999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50">
        <v>69315595.950000003</v>
      </c>
      <c r="K24" s="51">
        <v>209263368.09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1726238494.01</v>
      </c>
      <c r="F25" s="54">
        <f>SUM(F17:F24)</f>
        <v>2016593556.4200001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351875442.67000002</v>
      </c>
      <c r="K26" s="52">
        <f>SUM(K17:K25)</f>
        <v>512829212.75999999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45">
        <v>112677271.40000001</v>
      </c>
      <c r="F30" s="46">
        <v>37135128.329999998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45">
        <v>288861.73</v>
      </c>
      <c r="F31" s="46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45">
        <v>39317504529.714996</v>
      </c>
      <c r="F32" s="46">
        <v>39696003831.495003</v>
      </c>
      <c r="G32" s="47"/>
      <c r="H32" s="86" t="s">
        <v>31</v>
      </c>
      <c r="I32" s="86"/>
      <c r="J32" s="50">
        <v>924439120.99000001</v>
      </c>
      <c r="K32" s="51">
        <v>952675889.28999996</v>
      </c>
      <c r="L32" s="4"/>
      <c r="M32" s="1"/>
    </row>
    <row r="33" spans="2:13" x14ac:dyDescent="0.2">
      <c r="B33" s="31"/>
      <c r="C33" s="86" t="s">
        <v>32</v>
      </c>
      <c r="D33" s="86"/>
      <c r="E33" s="45">
        <v>1685190524.4219999</v>
      </c>
      <c r="F33" s="46">
        <v>1702495358.2219999</v>
      </c>
      <c r="G33" s="47"/>
      <c r="H33" s="86" t="s">
        <v>33</v>
      </c>
      <c r="I33" s="86"/>
      <c r="J33" s="50">
        <v>2284.9699999999998</v>
      </c>
      <c r="K33" s="50">
        <v>116383.35</v>
      </c>
      <c r="L33" s="4"/>
      <c r="M33" s="1"/>
    </row>
    <row r="34" spans="2:13" x14ac:dyDescent="0.2">
      <c r="B34" s="31"/>
      <c r="C34" s="86" t="s">
        <v>34</v>
      </c>
      <c r="D34" s="86"/>
      <c r="E34" s="45">
        <v>136211038.25999999</v>
      </c>
      <c r="F34" s="46">
        <v>133959012.06999999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45">
        <v>-423431339.57740003</v>
      </c>
      <c r="F35" s="46">
        <v>-357358921.6674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924441405.96000004</v>
      </c>
      <c r="K37" s="52">
        <f>SUM(K30:K36)</f>
        <v>952792272.63999999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1276316848.6300001</v>
      </c>
      <c r="K39" s="52">
        <f>SUM(K26,K37)</f>
        <v>1465621485.4000001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SUM(E30:E39)</f>
        <v>40828440885.949593</v>
      </c>
      <c r="F40" s="55">
        <f>SUM(F30:F39)</f>
        <v>41212523270.179604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42554679379.959595</v>
      </c>
      <c r="F42" s="55">
        <f>SUM(F25,F40)</f>
        <v>43229116826.599602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1602937444.6400001</v>
      </c>
      <c r="K43" s="52">
        <f>SUM(K45:K47)</f>
        <v>1602697443.6400001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86" t="s">
        <v>48</v>
      </c>
      <c r="I46" s="86"/>
      <c r="J46" s="72">
        <v>1602937444.6400001</v>
      </c>
      <c r="K46" s="73">
        <v>1602697443.6400001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39675425086.689606</v>
      </c>
      <c r="K49" s="52">
        <f>SUM(K51:K55)</f>
        <v>40160797897.559601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50">
        <v>1381661610.9400001</v>
      </c>
      <c r="K51" s="50">
        <v>1328892410.8099999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50">
        <v>4677463812.4225998</v>
      </c>
      <c r="K52" s="50">
        <v>5176998372.3226004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50">
        <v>31821520592.417004</v>
      </c>
      <c r="K53" s="51">
        <v>31861508972.926998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41278362531.329605</v>
      </c>
      <c r="K62" s="43">
        <f>SUM(K49+K43)</f>
        <v>41763495341.1996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42554679379.959602</v>
      </c>
      <c r="K64" s="43">
        <f>SUM(K39,K49,K43)</f>
        <v>43229116826.599602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2020-08-06T19:13:55Z</dcterms:modified>
</cp:coreProperties>
</file>