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3155" windowHeight="5595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J16" i="5" s="1"/>
  <c r="I17" i="5"/>
  <c r="J17" i="5" s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<sst xmlns="http://schemas.openxmlformats.org/spreadsheetml/2006/main" count="33" uniqueCount="33">
  <si>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</si>
  <si>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</si>
  <si>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</si>
  <si>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</si>
  <si>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</si>
  <si>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</si>
  <si>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</si>
  <si>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</si>
  <si>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</si>
  <si>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</si>
  <si>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</si>
  <si>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</si>
  <si>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</si>
  <si>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</si>
  <si>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</si>
  <si>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</si>
  <si>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</si>
  <si>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</si>
  <si>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</si>
  <si>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</si>
  <si>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</si>
  <si>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</si>
  <si>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</si>
  <si>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</si>
  <si>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</si>
  <si>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</si>
  <si>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</si>
  <si>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</si>
  <si>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</si>
  <si>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</si>
  <si>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</si>
  <si>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</si>
  <si>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 30 de Junio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</si>
</sst>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1" zoomScale="136" zoomScaleNormal="136" workbookViewId="0">
      <selection activeCell="G31" sqref="G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842036161.82999992</v>
      </c>
      <c r="G14" s="18">
        <f t="shared" ref="G14:H14" si="0">SUM(G16:G22)</f>
        <v>105008714989.11</v>
      </c>
      <c r="H14" s="18">
        <f t="shared" si="0"/>
        <v>104124512656.92999</v>
      </c>
      <c r="I14" s="26">
        <f>SUM(F14+G14-H14)</f>
        <v>1726238494.0100098</v>
      </c>
      <c r="J14" s="67">
        <f>SUM(I14-F14)</f>
        <v>884202332.18000984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553587649.67999995</v>
      </c>
      <c r="G16" s="22">
        <v>100628473142.42</v>
      </c>
      <c r="H16" s="22">
        <v>99712405420.649994</v>
      </c>
      <c r="I16" s="27">
        <f>SUM(F16+G16-H16)</f>
        <v>1469655371.4499969</v>
      </c>
      <c r="J16" s="51">
        <f t="shared" ref="J16:J22" si="1">SUM(I16-F16)</f>
        <v>916067721.769997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287984596.35000002</v>
      </c>
      <c r="G17" s="22">
        <v>4367064436.5200005</v>
      </c>
      <c r="H17" s="22">
        <v>4409059390.54</v>
      </c>
      <c r="I17" s="27">
        <f>SUM(F17+G17-H17)</f>
        <v>245989642.33000088</v>
      </c>
      <c r="J17" s="51">
        <f t="shared" si="1"/>
        <v>-41994954.019999146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463915.8</v>
      </c>
      <c r="G18" s="22">
        <v>13177410.17</v>
      </c>
      <c r="H18" s="22">
        <v>3047845.74</v>
      </c>
      <c r="I18" s="27">
        <f t="shared" ref="I18:I22" si="2">SUM(F18+G18-H18)</f>
        <v>10593480.23</v>
      </c>
      <c r="J18" s="27">
        <f t="shared" si="1"/>
        <v>10129564.43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41126197510.979607</v>
      </c>
      <c r="G24" s="21">
        <f>SUM(G26:G34)</f>
        <v>441153553.74000001</v>
      </c>
      <c r="H24" s="21">
        <f t="shared" ref="H24" si="3">SUM(H26:H34)</f>
        <v>738910178.76999998</v>
      </c>
      <c r="I24" s="21">
        <f>SUM(F24+G24-H24)</f>
        <v>40828440885.949608</v>
      </c>
      <c r="J24" s="28">
        <f>SUM(I24-F24)</f>
        <v>-297756625.02999878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86858191.790000007</v>
      </c>
      <c r="G26" s="22">
        <v>297315896.62</v>
      </c>
      <c r="H26" s="22">
        <v>271496817.00999999</v>
      </c>
      <c r="I26" s="29">
        <f t="shared" ref="I26:I34" si="4">SUM(F26+G26-H26)</f>
        <v>112677271.40000004</v>
      </c>
      <c r="J26" s="29">
        <f t="shared" ref="J26:J34" si="5">SUM(I26-F26)</f>
        <v>25819079.610000029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39588119947.175003</v>
      </c>
      <c r="G28" s="22">
        <v>128610188.79000001</v>
      </c>
      <c r="H28" s="22">
        <v>399225606.25</v>
      </c>
      <c r="I28" s="29">
        <f t="shared" si="4"/>
        <v>39317504529.715004</v>
      </c>
      <c r="J28" s="29">
        <f t="shared" si="5"/>
        <v>-270615417.45999908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1669963056.092</v>
      </c>
      <c r="G29" s="22">
        <v>15227468.33</v>
      </c>
      <c r="H29" s="22">
        <v>0</v>
      </c>
      <c r="I29" s="29">
        <f t="shared" si="4"/>
        <v>1685190524.4219999</v>
      </c>
      <c r="J29" s="29">
        <f t="shared" si="5"/>
        <v>15227468.329999924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-355243584.06739998</v>
      </c>
      <c r="G31" s="22">
        <v>0</v>
      </c>
      <c r="H31" s="22">
        <v>68187755.510000005</v>
      </c>
      <c r="I31" s="29">
        <f t="shared" si="4"/>
        <v>-423431339.57739997</v>
      </c>
      <c r="J31" s="29">
        <f t="shared" si="5"/>
        <v>-68187755.50999999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41968233672.809608</v>
      </c>
      <c r="G36" s="61">
        <f>SUM(G14+G24)</f>
        <v>105449868542.85001</v>
      </c>
      <c r="H36" s="61">
        <f>SUM(H14+H24)</f>
        <v>104863422835.7</v>
      </c>
      <c r="I36" s="62">
        <f>SUM(F36+G36-H36)</f>
        <v>42554679379.95961</v>
      </c>
      <c r="J36" s="63">
        <f>SUM(I36-F36)</f>
        <v>586445707.15000153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 Vera Alvarez</cp:lastModifiedBy>
  <cp:revision/>
  <cp:lastPrinted>2018-08-01T20:35:31Z</cp:lastPrinted>
  <dcterms:created xsi:type="dcterms:W3CDTF">2014-09-04T18:46:51Z</dcterms:created>
  <dcterms:modified xsi:type="dcterms:W3CDTF">2020-08-11T15:23:30Z</dcterms:modified>
</cp:coreProperties>
</file>